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3"/>
  <c r="K4"/>
  <c r="K5"/>
  <c r="K6"/>
  <c r="K7"/>
  <c r="J4"/>
  <c r="J5"/>
  <c r="J6"/>
  <c r="J7"/>
  <c r="I4"/>
  <c r="I5"/>
  <c r="I6"/>
  <c r="I7"/>
  <c r="H4"/>
  <c r="H5"/>
  <c r="H6"/>
  <c r="H7"/>
  <c r="K3"/>
  <c r="J3"/>
  <c r="I3"/>
  <c r="H3"/>
  <c r="G4"/>
  <c r="G5"/>
  <c r="G6"/>
  <c r="G7"/>
  <c r="G3"/>
  <c r="D4"/>
  <c r="D5"/>
  <c r="D6"/>
  <c r="D7"/>
  <c r="D3"/>
</calcChain>
</file>

<file path=xl/sharedStrings.xml><?xml version="1.0" encoding="utf-8"?>
<sst xmlns="http://schemas.openxmlformats.org/spreadsheetml/2006/main" count="9" uniqueCount="7">
  <si>
    <t>f</t>
  </si>
  <si>
    <t>[kHz]</t>
  </si>
  <si>
    <r>
      <t>Z</t>
    </r>
    <r>
      <rPr>
        <b/>
        <vertAlign val="subscript"/>
        <sz val="12"/>
        <color rgb="FF000000"/>
        <rFont val="Times New Roman"/>
        <family val="1"/>
        <charset val="238"/>
      </rPr>
      <t>rozw</t>
    </r>
  </si>
  <si>
    <t>[Ω]</t>
  </si>
  <si>
    <r>
      <t>Z</t>
    </r>
    <r>
      <rPr>
        <b/>
        <vertAlign val="subscript"/>
        <sz val="12"/>
        <color rgb="FF000000"/>
        <rFont val="Times New Roman"/>
        <family val="1"/>
        <charset val="238"/>
      </rPr>
      <t>zwar</t>
    </r>
  </si>
  <si>
    <r>
      <t>Z</t>
    </r>
    <r>
      <rPr>
        <b/>
        <vertAlign val="subscript"/>
        <sz val="11"/>
        <color rgb="FF000000"/>
        <rFont val="Times New Roman"/>
        <family val="1"/>
        <charset val="238"/>
      </rPr>
      <t>c</t>
    </r>
  </si>
  <si>
    <t>γ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</si>
</sst>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b/>
      <sz val="12"/>
      <color rgb="FF000000"/>
      <name val="Times New Roman"/>
      <family val="1"/>
      <charset val="238"/>
    </font>
    <font>
      <b/>
      <vertAlign val="subscript"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vertAlign val="subscript"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6" fillId="0" borderId="6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"/>
  <sheetViews>
    <sheetView tabSelected="1" workbookViewId="0">
      <selection activeCell="H15" sqref="H15"/>
    </sheetView>
  </sheetViews>
  <sheetFormatPr defaultRowHeight="14.25"/>
  <cols>
    <col min="4" max="4" width="10" bestFit="1" customWidth="1"/>
    <col min="5" max="5" width="10.625" style="12" bestFit="1" customWidth="1"/>
    <col min="10" max="10" width="9.25" bestFit="1" customWidth="1"/>
  </cols>
  <sheetData>
    <row r="1" spans="1:11" ht="18" thickTop="1">
      <c r="A1" s="1" t="s">
        <v>0</v>
      </c>
      <c r="B1" s="3" t="s">
        <v>2</v>
      </c>
      <c r="C1" s="3" t="s">
        <v>4</v>
      </c>
      <c r="D1" s="5" t="s">
        <v>5</v>
      </c>
      <c r="E1" s="10" t="s">
        <v>6</v>
      </c>
    </row>
    <row r="2" spans="1:11" ht="16.5" thickBot="1">
      <c r="A2" s="2" t="s">
        <v>1</v>
      </c>
      <c r="B2" s="4" t="s">
        <v>3</v>
      </c>
      <c r="C2" s="4" t="s">
        <v>3</v>
      </c>
      <c r="D2" s="6" t="s">
        <v>3</v>
      </c>
      <c r="E2" s="11"/>
    </row>
    <row r="3" spans="1:11" ht="17.25" thickTop="1" thickBot="1">
      <c r="A3" s="7">
        <v>0.1</v>
      </c>
      <c r="B3" s="8">
        <v>10.45</v>
      </c>
      <c r="C3" s="8">
        <v>10.47</v>
      </c>
      <c r="D3" s="9">
        <f>SQRT(B3*C3)</f>
        <v>10.459995219884185</v>
      </c>
      <c r="E3" s="9">
        <f>(1/2)*LN(J3)</f>
        <v>3.8229377983448654</v>
      </c>
      <c r="G3">
        <f>SQRT(C3/B3)</f>
        <v>1.0009564803716924</v>
      </c>
      <c r="H3">
        <f>1+G3</f>
        <v>2.0009564803716922</v>
      </c>
      <c r="I3">
        <f>1-G3</f>
        <v>-9.5648037169238087E-4</v>
      </c>
      <c r="J3">
        <f>ABS(H3/I3)</f>
        <v>2091.9995219883417</v>
      </c>
      <c r="K3">
        <f>0.5*LN(J3)</f>
        <v>3.8229377983448654</v>
      </c>
    </row>
    <row r="4" spans="1:11" ht="16.5" thickBot="1">
      <c r="A4" s="7">
        <v>1</v>
      </c>
      <c r="B4" s="8">
        <v>10.47</v>
      </c>
      <c r="C4" s="8">
        <v>10.62</v>
      </c>
      <c r="D4" s="9">
        <f t="shared" ref="D4:D7" si="0">SQRT(B4*C4)</f>
        <v>10.544733282544419</v>
      </c>
      <c r="E4" s="9">
        <f t="shared" ref="E4:E7" si="1">(1/2)*LN(J4)</f>
        <v>2.8195267566125928</v>
      </c>
      <c r="G4">
        <f t="shared" ref="G4:G7" si="2">SQRT(C4/B4)</f>
        <v>1.0071378493356655</v>
      </c>
      <c r="H4">
        <f t="shared" ref="H4:H7" si="3">1+G4</f>
        <v>2.0071378493356655</v>
      </c>
      <c r="I4">
        <f t="shared" ref="I4:I7" si="4">1-G4</f>
        <v>-7.1378493356655248E-3</v>
      </c>
      <c r="J4">
        <f t="shared" ref="J4:J7" si="5">ABS(H4/I4)</f>
        <v>281.19644376726291</v>
      </c>
      <c r="K4">
        <f t="shared" ref="K4:K7" si="6">0.5*LN(J4)</f>
        <v>2.8195267566125928</v>
      </c>
    </row>
    <row r="5" spans="1:11" ht="16.5" thickBot="1">
      <c r="A5" s="7">
        <v>10</v>
      </c>
      <c r="B5" s="8">
        <v>11.78</v>
      </c>
      <c r="C5" s="8">
        <v>11.88</v>
      </c>
      <c r="D5" s="9">
        <f t="shared" si="0"/>
        <v>11.82989433596091</v>
      </c>
      <c r="E5" s="9">
        <f t="shared" si="1"/>
        <v>3.0797568330792466</v>
      </c>
      <c r="G5">
        <f t="shared" si="2"/>
        <v>1.0042355123905697</v>
      </c>
      <c r="H5">
        <f t="shared" si="3"/>
        <v>2.0042355123905695</v>
      </c>
      <c r="I5">
        <f t="shared" si="4"/>
        <v>-4.23551239056974E-3</v>
      </c>
      <c r="J5">
        <f t="shared" si="5"/>
        <v>473.19788671919565</v>
      </c>
      <c r="K5">
        <f t="shared" si="6"/>
        <v>3.0797568330792466</v>
      </c>
    </row>
    <row r="6" spans="1:11" ht="16.5" thickBot="1">
      <c r="A6" s="7">
        <v>100</v>
      </c>
      <c r="B6" s="8">
        <v>56.18</v>
      </c>
      <c r="C6" s="8">
        <v>61.32</v>
      </c>
      <c r="D6" s="9">
        <f t="shared" si="0"/>
        <v>58.693761167606226</v>
      </c>
      <c r="E6" s="9">
        <f t="shared" si="1"/>
        <v>1.9110268458685855</v>
      </c>
      <c r="G6">
        <f t="shared" si="2"/>
        <v>1.0447447698043115</v>
      </c>
      <c r="H6">
        <f t="shared" si="3"/>
        <v>2.0447447698043115</v>
      </c>
      <c r="I6">
        <f t="shared" si="4"/>
        <v>-4.4744769804311524E-2</v>
      </c>
      <c r="J6">
        <f t="shared" si="5"/>
        <v>45.697961543815644</v>
      </c>
      <c r="K6">
        <f t="shared" si="6"/>
        <v>1.9110268458685855</v>
      </c>
    </row>
    <row r="7" spans="1:11" ht="16.5" thickBot="1">
      <c r="A7" s="7">
        <v>200</v>
      </c>
      <c r="B7" s="8">
        <v>121.9</v>
      </c>
      <c r="C7" s="8">
        <v>202.4</v>
      </c>
      <c r="D7" s="9">
        <f t="shared" si="0"/>
        <v>157.07501392646765</v>
      </c>
      <c r="E7" s="9">
        <f t="shared" si="1"/>
        <v>1.0353931115360198</v>
      </c>
      <c r="G7">
        <f t="shared" si="2"/>
        <v>1.28855630784633</v>
      </c>
      <c r="H7">
        <f t="shared" si="3"/>
        <v>2.28855630784633</v>
      </c>
      <c r="I7">
        <f t="shared" si="4"/>
        <v>-0.28855630784633002</v>
      </c>
      <c r="J7">
        <f t="shared" si="5"/>
        <v>7.9310562466203143</v>
      </c>
      <c r="K7">
        <f t="shared" si="6"/>
        <v>1.0353931115360198</v>
      </c>
    </row>
  </sheetData>
  <mergeCells count="1">
    <mergeCell ref="E1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2007-11-26T17:13:54Z</dcterms:created>
  <dcterms:modified xsi:type="dcterms:W3CDTF">2007-11-26T17:28:16Z</dcterms:modified>
</cp:coreProperties>
</file>