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9140" windowHeight="11445" activeTab="2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C7" i="3"/>
  <c r="D7"/>
  <c r="E7"/>
  <c r="F7"/>
  <c r="G7"/>
  <c r="H7"/>
  <c r="I7"/>
  <c r="B7"/>
  <c r="J8" i="1"/>
  <c r="D94"/>
  <c r="D93"/>
  <c r="D92"/>
  <c r="D2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1"/>
  <c r="C4" i="3"/>
  <c r="D4"/>
  <c r="E4"/>
  <c r="F4"/>
  <c r="G4"/>
  <c r="H4"/>
  <c r="I4"/>
  <c r="B4"/>
  <c r="G24" i="1"/>
  <c r="B92"/>
  <c r="C42" s="1"/>
  <c r="J4" i="3" l="1"/>
  <c r="C1" i="1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C3"/>
  <c r="C2"/>
  <c r="C5" i="3" l="1"/>
  <c r="C6" s="1"/>
  <c r="D5"/>
  <c r="D6" s="1"/>
  <c r="E5"/>
  <c r="E6" s="1"/>
  <c r="G5"/>
  <c r="G6" s="1"/>
  <c r="H5"/>
  <c r="H6" s="1"/>
  <c r="I5"/>
  <c r="I6" s="1"/>
  <c r="B5"/>
  <c r="B6" s="1"/>
  <c r="F5"/>
  <c r="F6" s="1"/>
</calcChain>
</file>

<file path=xl/sharedStrings.xml><?xml version="1.0" encoding="utf-8"?>
<sst xmlns="http://schemas.openxmlformats.org/spreadsheetml/2006/main" count="16" uniqueCount="16">
  <si>
    <r>
      <t>T</t>
    </r>
    <r>
      <rPr>
        <b/>
        <sz val="12"/>
        <color theme="1"/>
        <rFont val="Times New Roman"/>
        <family val="1"/>
        <charset val="238"/>
      </rPr>
      <t xml:space="preserve"> [</t>
    </r>
    <r>
      <rPr>
        <b/>
        <vertAlign val="superscript"/>
        <sz val="12"/>
        <color theme="1"/>
        <rFont val="Times New Roman"/>
        <family val="1"/>
        <charset val="238"/>
      </rPr>
      <t>0</t>
    </r>
    <r>
      <rPr>
        <b/>
        <sz val="12"/>
        <color theme="1"/>
        <rFont val="Times New Roman"/>
        <family val="1"/>
        <charset val="238"/>
      </rPr>
      <t>C]</t>
    </r>
  </si>
  <si>
    <r>
      <t>I</t>
    </r>
    <r>
      <rPr>
        <b/>
        <sz val="12"/>
        <color theme="1"/>
        <rFont val="Times New Roman"/>
        <family val="1"/>
        <charset val="238"/>
      </rPr>
      <t xml:space="preserve"> </t>
    </r>
    <r>
      <rPr>
        <sz val="12"/>
        <color theme="1"/>
        <rFont val="Times New Roman"/>
        <family val="1"/>
        <charset val="238"/>
      </rPr>
      <t>[mA]</t>
    </r>
  </si>
  <si>
    <r>
      <t>U</t>
    </r>
    <r>
      <rPr>
        <b/>
        <sz val="12"/>
        <color theme="1"/>
        <rFont val="Times New Roman"/>
        <family val="1"/>
        <charset val="238"/>
      </rPr>
      <t xml:space="preserve"> </t>
    </r>
    <r>
      <rPr>
        <sz val="12"/>
        <color theme="1"/>
        <rFont val="Times New Roman"/>
        <family val="1"/>
        <charset val="238"/>
      </rPr>
      <t>[V]</t>
    </r>
  </si>
  <si>
    <r>
      <t>R</t>
    </r>
    <r>
      <rPr>
        <b/>
        <sz val="12"/>
        <color theme="1"/>
        <rFont val="Times New Roman"/>
        <family val="1"/>
        <charset val="238"/>
      </rPr>
      <t xml:space="preserve"> </t>
    </r>
    <r>
      <rPr>
        <sz val="12"/>
        <color theme="1"/>
        <rFont val="Times New Roman"/>
        <family val="1"/>
        <charset val="238"/>
      </rPr>
      <t>[Ω]</t>
    </r>
  </si>
  <si>
    <r>
      <t>Δ</t>
    </r>
    <r>
      <rPr>
        <b/>
        <i/>
        <sz val="12"/>
        <color theme="1"/>
        <rFont val="Times New Roman"/>
        <family val="1"/>
        <charset val="238"/>
      </rPr>
      <t>R</t>
    </r>
    <r>
      <rPr>
        <b/>
        <sz val="12"/>
        <color theme="1"/>
        <rFont val="Times New Roman"/>
        <family val="1"/>
        <charset val="238"/>
      </rPr>
      <t xml:space="preserve"> </t>
    </r>
    <r>
      <rPr>
        <sz val="12"/>
        <color theme="1"/>
        <rFont val="Times New Roman"/>
        <family val="1"/>
        <charset val="238"/>
      </rPr>
      <t>[Ω]</t>
    </r>
  </si>
  <si>
    <t>δR [Ω]</t>
  </si>
  <si>
    <t>Rśrednie=</t>
  </si>
  <si>
    <t>s=</t>
  </si>
  <si>
    <t>968 – 971</t>
  </si>
  <si>
    <t>972 – 975</t>
  </si>
  <si>
    <t>976 – 979</t>
  </si>
  <si>
    <t>980 – 983</t>
  </si>
  <si>
    <t>984 – 987</t>
  </si>
  <si>
    <t>988 – 991</t>
  </si>
  <si>
    <t>992 – 995</t>
  </si>
  <si>
    <t>P [mW]</t>
  </si>
</sst>
</file>

<file path=xl/styles.xml><?xml version="1.0" encoding="utf-8"?>
<styleSheet xmlns="http://schemas.openxmlformats.org/spreadsheetml/2006/main">
  <fonts count="7">
    <font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vertAlign val="superscript"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2" fontId="0" fillId="0" borderId="0" xfId="0" applyNumberFormat="1" applyBorder="1"/>
    <xf numFmtId="2" fontId="1" fillId="0" borderId="0" xfId="0" applyNumberFormat="1" applyFont="1" applyBorder="1" applyAlignment="1">
      <alignment horizontal="center" vertical="top" wrapText="1"/>
    </xf>
    <xf numFmtId="0" fontId="0" fillId="0" borderId="0" xfId="0" applyNumberFormat="1" applyFill="1" applyBorder="1"/>
    <xf numFmtId="0" fontId="0" fillId="0" borderId="0" xfId="0" applyNumberFormat="1" applyBorder="1"/>
    <xf numFmtId="1" fontId="0" fillId="0" borderId="0" xfId="0" applyNumberFormat="1" applyBorder="1"/>
    <xf numFmtId="0" fontId="2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  <xf numFmtId="2" fontId="0" fillId="0" borderId="0" xfId="0" applyNumberFormat="1"/>
    <xf numFmtId="0" fontId="1" fillId="0" borderId="0" xfId="0" applyFont="1"/>
    <xf numFmtId="10" fontId="0" fillId="0" borderId="0" xfId="0" applyNumberFormat="1"/>
    <xf numFmtId="2" fontId="0" fillId="0" borderId="0" xfId="0" applyNumberFormat="1" applyFill="1" applyBorder="1"/>
    <xf numFmtId="0" fontId="5" fillId="0" borderId="1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25"/>
  <c:chart>
    <c:title>
      <c:tx>
        <c:rich>
          <a:bodyPr/>
          <a:lstStyle/>
          <a:p>
            <a:pPr>
              <a:defRPr/>
            </a:pPr>
            <a:r>
              <a:rPr lang="pl-PL"/>
              <a:t>Pomiar rezystancji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7.08823878766979E-2"/>
          <c:y val="9.1302022541299988E-2"/>
          <c:w val="0.90770641990919021"/>
          <c:h val="0.77683475730106877"/>
        </c:manualLayout>
      </c:layout>
      <c:barChart>
        <c:barDir val="col"/>
        <c:grouping val="clustered"/>
        <c:ser>
          <c:idx val="0"/>
          <c:order val="0"/>
          <c:cat>
            <c:strRef>
              <c:f>Arkusz1!$I$1:$I$7</c:f>
              <c:strCache>
                <c:ptCount val="7"/>
                <c:pt idx="0">
                  <c:v>968 – 971</c:v>
                </c:pt>
                <c:pt idx="1">
                  <c:v>972 – 975</c:v>
                </c:pt>
                <c:pt idx="2">
                  <c:v>976 – 979</c:v>
                </c:pt>
                <c:pt idx="3">
                  <c:v>980 – 983</c:v>
                </c:pt>
                <c:pt idx="4">
                  <c:v>984 – 987</c:v>
                </c:pt>
                <c:pt idx="5">
                  <c:v>988 – 991</c:v>
                </c:pt>
                <c:pt idx="6">
                  <c:v>992 – 995</c:v>
                </c:pt>
              </c:strCache>
            </c:strRef>
          </c:cat>
          <c:val>
            <c:numRef>
              <c:f>Arkusz1!$J$1:$J$7</c:f>
              <c:numCache>
                <c:formatCode>0</c:formatCode>
                <c:ptCount val="7"/>
                <c:pt idx="0">
                  <c:v>3</c:v>
                </c:pt>
                <c:pt idx="1">
                  <c:v>8</c:v>
                </c:pt>
                <c:pt idx="2">
                  <c:v>15</c:v>
                </c:pt>
                <c:pt idx="3">
                  <c:v>24</c:v>
                </c:pt>
                <c:pt idx="4">
                  <c:v>23</c:v>
                </c:pt>
                <c:pt idx="5">
                  <c:v>17</c:v>
                </c:pt>
                <c:pt idx="6">
                  <c:v>1</c:v>
                </c:pt>
              </c:numCache>
            </c:numRef>
          </c:val>
        </c:ser>
        <c:axId val="81592320"/>
        <c:axId val="81593856"/>
      </c:barChart>
      <c:catAx>
        <c:axId val="815923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 sz="1100">
                    <a:latin typeface="Times New Roman" pitchFamily="18" charset="0"/>
                    <a:cs typeface="Times New Roman" pitchFamily="18" charset="0"/>
                  </a:rPr>
                  <a:t>R [</a:t>
                </a:r>
                <a:r>
                  <a:rPr lang="el-GR" sz="1100">
                    <a:latin typeface="Times New Roman" pitchFamily="18" charset="0"/>
                    <a:cs typeface="Times New Roman" pitchFamily="18" charset="0"/>
                  </a:rPr>
                  <a:t>Ω</a:t>
                </a:r>
                <a:r>
                  <a:rPr lang="pl-PL" sz="1100">
                    <a:latin typeface="Times New Roman" pitchFamily="18" charset="0"/>
                    <a:cs typeface="Times New Roman" pitchFamily="18" charset="0"/>
                  </a:rPr>
                  <a:t>]</a:t>
                </a:r>
              </a:p>
            </c:rich>
          </c:tx>
          <c:layout/>
        </c:title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81593856"/>
        <c:crosses val="autoZero"/>
        <c:auto val="1"/>
        <c:lblAlgn val="ctr"/>
        <c:lblOffset val="100"/>
      </c:catAx>
      <c:valAx>
        <c:axId val="81593856"/>
        <c:scaling>
          <c:orientation val="minMax"/>
          <c:max val="25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 sz="1100">
                    <a:latin typeface="Times New Roman" pitchFamily="18" charset="0"/>
                    <a:cs typeface="Times New Roman" pitchFamily="18" charset="0"/>
                  </a:rPr>
                  <a:t>Liczba rezystorów w przedziale</a:t>
                </a:r>
              </a:p>
            </c:rich>
          </c:tx>
          <c:layout/>
        </c:title>
        <c:numFmt formatCode="0" sourceLinked="1"/>
        <c:tickLblPos val="nextTo"/>
        <c:crossAx val="81592320"/>
        <c:crosses val="autoZero"/>
        <c:crossBetween val="between"/>
        <c:majorUnit val="3"/>
      </c:valAx>
    </c:plotArea>
    <c:plotVisOnly val="1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I=f(U)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5.9903154646289598E-2"/>
          <c:y val="3.3797624611991997E-2"/>
          <c:w val="0.90845237402931711"/>
          <c:h val="0.85148120183607201"/>
        </c:manualLayout>
      </c:layout>
      <c:scatterChart>
        <c:scatterStyle val="smoothMarker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Arkusz3!$B$3:$I$3</c:f>
              <c:numCache>
                <c:formatCode>General</c:formatCode>
                <c:ptCount val="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</c:numCache>
            </c:numRef>
          </c:xVal>
          <c:yVal>
            <c:numRef>
              <c:f>Arkusz3!$B$2:$I$2</c:f>
              <c:numCache>
                <c:formatCode>General</c:formatCode>
                <c:ptCount val="8"/>
                <c:pt idx="0">
                  <c:v>6.13</c:v>
                </c:pt>
                <c:pt idx="1">
                  <c:v>12.25</c:v>
                </c:pt>
                <c:pt idx="2">
                  <c:v>18.41</c:v>
                </c:pt>
                <c:pt idx="3">
                  <c:v>24.6</c:v>
                </c:pt>
                <c:pt idx="4">
                  <c:v>31</c:v>
                </c:pt>
                <c:pt idx="5">
                  <c:v>37.36</c:v>
                </c:pt>
                <c:pt idx="6">
                  <c:v>43.33</c:v>
                </c:pt>
                <c:pt idx="7">
                  <c:v>50.3</c:v>
                </c:pt>
              </c:numCache>
            </c:numRef>
          </c:yVal>
          <c:smooth val="1"/>
        </c:ser>
        <c:axId val="71781760"/>
        <c:axId val="71788032"/>
      </c:scatterChart>
      <c:valAx>
        <c:axId val="717817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U [V]</a:t>
                </a:r>
              </a:p>
            </c:rich>
          </c:tx>
          <c:layout>
            <c:manualLayout>
              <c:xMode val="edge"/>
              <c:yMode val="edge"/>
              <c:x val="0.91862958784509408"/>
              <c:y val="0.82890398974100832"/>
            </c:manualLayout>
          </c:layout>
        </c:title>
        <c:numFmt formatCode="General" sourceLinked="1"/>
        <c:tickLblPos val="nextTo"/>
        <c:crossAx val="71788032"/>
        <c:crosses val="autoZero"/>
        <c:crossBetween val="midCat"/>
      </c:valAx>
      <c:valAx>
        <c:axId val="71788032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/>
                  <a:t>I [mA]</a:t>
                </a:r>
              </a:p>
            </c:rich>
          </c:tx>
          <c:layout>
            <c:manualLayout>
              <c:xMode val="edge"/>
              <c:yMode val="edge"/>
              <c:x val="5.9084194977843448E-3"/>
              <c:y val="5.2795455362600233E-2"/>
            </c:manualLayout>
          </c:layout>
        </c:title>
        <c:numFmt formatCode="General" sourceLinked="1"/>
        <c:tickLblPos val="nextTo"/>
        <c:crossAx val="71781760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142874</xdr:colOff>
      <xdr:row>9</xdr:row>
      <xdr:rowOff>76199</xdr:rowOff>
    </xdr:from>
    <xdr:to>
      <xdr:col>17</xdr:col>
      <xdr:colOff>495299</xdr:colOff>
      <xdr:row>31</xdr:row>
      <xdr:rowOff>123825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28574</xdr:colOff>
      <xdr:row>13</xdr:row>
      <xdr:rowOff>19050</xdr:rowOff>
    </xdr:from>
    <xdr:to>
      <xdr:col>12</xdr:col>
      <xdr:colOff>85724</xdr:colOff>
      <xdr:row>36</xdr:row>
      <xdr:rowOff>28575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4"/>
  <sheetViews>
    <sheetView topLeftCell="C1" workbookViewId="0">
      <selection activeCell="J1" sqref="J1:J7"/>
    </sheetView>
  </sheetViews>
  <sheetFormatPr defaultRowHeight="14.25"/>
  <cols>
    <col min="1" max="2" width="9" style="1"/>
    <col min="3" max="3" width="10.75" style="1" customWidth="1"/>
    <col min="4" max="4" width="10" style="1" customWidth="1"/>
    <col min="5" max="5" width="9" style="1"/>
    <col min="6" max="6" width="7" style="5" customWidth="1"/>
    <col min="7" max="7" width="9" style="5"/>
    <col min="8" max="16384" width="9" style="1"/>
  </cols>
  <sheetData>
    <row r="1" spans="1:10" ht="16.5" thickBot="1">
      <c r="A1" s="1">
        <v>1</v>
      </c>
      <c r="B1" s="2">
        <v>968</v>
      </c>
      <c r="C1" s="1">
        <f>$B$92-B1</f>
        <v>14.428571428571445</v>
      </c>
      <c r="D1" s="1">
        <f>C1^2</f>
        <v>208.18367346938822</v>
      </c>
      <c r="F1" s="5">
        <v>968</v>
      </c>
      <c r="G1" s="5">
        <v>1</v>
      </c>
      <c r="I1" s="16" t="s">
        <v>8</v>
      </c>
      <c r="J1" s="5">
        <v>3</v>
      </c>
    </row>
    <row r="2" spans="1:10" ht="16.5" thickBot="1">
      <c r="A2" s="1">
        <v>2</v>
      </c>
      <c r="B2" s="2">
        <v>969</v>
      </c>
      <c r="C2" s="1">
        <f t="shared" ref="C2:C65" si="0">$B$92-B2</f>
        <v>13.428571428571445</v>
      </c>
      <c r="D2" s="1">
        <f t="shared" ref="D2:D65" si="1">C2^2</f>
        <v>180.32653061224534</v>
      </c>
      <c r="F2" s="5">
        <v>969</v>
      </c>
      <c r="G2" s="5">
        <v>1</v>
      </c>
      <c r="I2" s="17" t="s">
        <v>9</v>
      </c>
      <c r="J2" s="5">
        <v>8</v>
      </c>
    </row>
    <row r="3" spans="1:10" ht="16.5" thickBot="1">
      <c r="A3" s="1">
        <v>3</v>
      </c>
      <c r="B3" s="2">
        <v>971</v>
      </c>
      <c r="C3" s="1">
        <f t="shared" si="0"/>
        <v>11.428571428571445</v>
      </c>
      <c r="D3" s="1">
        <f t="shared" si="1"/>
        <v>130.61224489795956</v>
      </c>
      <c r="E3" s="5"/>
      <c r="F3" s="5">
        <v>971</v>
      </c>
      <c r="G3" s="5">
        <v>1</v>
      </c>
      <c r="I3" s="17" t="s">
        <v>10</v>
      </c>
      <c r="J3" s="5">
        <v>15</v>
      </c>
    </row>
    <row r="4" spans="1:10" ht="16.5" thickBot="1">
      <c r="A4" s="1">
        <v>4</v>
      </c>
      <c r="B4" s="2">
        <v>973</v>
      </c>
      <c r="C4" s="1">
        <f t="shared" si="0"/>
        <v>9.4285714285714448</v>
      </c>
      <c r="D4" s="1">
        <f t="shared" si="1"/>
        <v>88.897959183673777</v>
      </c>
      <c r="F4" s="5">
        <v>973</v>
      </c>
      <c r="G4" s="5">
        <v>1</v>
      </c>
      <c r="I4" s="17" t="s">
        <v>11</v>
      </c>
      <c r="J4" s="5">
        <v>24</v>
      </c>
    </row>
    <row r="5" spans="1:10" ht="16.5" thickBot="1">
      <c r="A5" s="1">
        <v>5</v>
      </c>
      <c r="B5" s="2">
        <v>974</v>
      </c>
      <c r="C5" s="1">
        <f t="shared" si="0"/>
        <v>8.4285714285714448</v>
      </c>
      <c r="D5" s="1">
        <f t="shared" si="1"/>
        <v>71.040816326530887</v>
      </c>
      <c r="F5" s="5">
        <v>974</v>
      </c>
      <c r="G5" s="5">
        <v>1</v>
      </c>
      <c r="I5" s="17" t="s">
        <v>12</v>
      </c>
      <c r="J5" s="5">
        <v>23</v>
      </c>
    </row>
    <row r="6" spans="1:10" ht="16.5" thickBot="1">
      <c r="A6" s="1">
        <v>6</v>
      </c>
      <c r="B6" s="2">
        <v>975</v>
      </c>
      <c r="C6" s="1">
        <f t="shared" si="0"/>
        <v>7.4285714285714448</v>
      </c>
      <c r="D6" s="1">
        <f t="shared" si="1"/>
        <v>55.183673469387998</v>
      </c>
      <c r="F6" s="5">
        <v>975</v>
      </c>
      <c r="G6" s="5">
        <v>6</v>
      </c>
      <c r="I6" s="17" t="s">
        <v>13</v>
      </c>
      <c r="J6" s="5">
        <v>17</v>
      </c>
    </row>
    <row r="7" spans="1:10" ht="16.5" thickBot="1">
      <c r="A7" s="1">
        <v>7</v>
      </c>
      <c r="B7" s="2">
        <v>975</v>
      </c>
      <c r="C7" s="1">
        <f t="shared" si="0"/>
        <v>7.4285714285714448</v>
      </c>
      <c r="D7" s="1">
        <f t="shared" si="1"/>
        <v>55.183673469387998</v>
      </c>
      <c r="F7" s="5">
        <v>976</v>
      </c>
      <c r="G7" s="5">
        <v>2</v>
      </c>
      <c r="I7" s="17" t="s">
        <v>14</v>
      </c>
      <c r="J7" s="5">
        <v>1</v>
      </c>
    </row>
    <row r="8" spans="1:10" ht="15">
      <c r="A8" s="1">
        <v>8</v>
      </c>
      <c r="B8" s="2">
        <v>975</v>
      </c>
      <c r="C8" s="1">
        <f t="shared" si="0"/>
        <v>7.4285714285714448</v>
      </c>
      <c r="D8" s="1">
        <f t="shared" si="1"/>
        <v>55.183673469387998</v>
      </c>
      <c r="F8" s="5">
        <v>977</v>
      </c>
      <c r="G8" s="5">
        <v>5</v>
      </c>
      <c r="J8" s="1">
        <f>SUM(J1:J7)</f>
        <v>91</v>
      </c>
    </row>
    <row r="9" spans="1:10" ht="15">
      <c r="A9" s="1">
        <v>9</v>
      </c>
      <c r="B9" s="2">
        <v>975</v>
      </c>
      <c r="C9" s="1">
        <f t="shared" si="0"/>
        <v>7.4285714285714448</v>
      </c>
      <c r="D9" s="1">
        <f t="shared" si="1"/>
        <v>55.183673469387998</v>
      </c>
      <c r="F9" s="5">
        <v>978</v>
      </c>
      <c r="G9" s="5">
        <v>5</v>
      </c>
    </row>
    <row r="10" spans="1:10" ht="15">
      <c r="A10" s="1">
        <v>10</v>
      </c>
      <c r="B10" s="2">
        <v>975</v>
      </c>
      <c r="C10" s="1">
        <f t="shared" si="0"/>
        <v>7.4285714285714448</v>
      </c>
      <c r="D10" s="1">
        <f t="shared" si="1"/>
        <v>55.183673469387998</v>
      </c>
      <c r="F10" s="5">
        <v>979</v>
      </c>
      <c r="G10" s="5">
        <v>3</v>
      </c>
    </row>
    <row r="11" spans="1:10" ht="15">
      <c r="A11" s="1">
        <v>11</v>
      </c>
      <c r="B11" s="2">
        <v>975</v>
      </c>
      <c r="C11" s="1">
        <f t="shared" si="0"/>
        <v>7.4285714285714448</v>
      </c>
      <c r="D11" s="1">
        <f t="shared" si="1"/>
        <v>55.183673469387998</v>
      </c>
      <c r="F11" s="5">
        <v>980</v>
      </c>
      <c r="G11" s="5">
        <v>10</v>
      </c>
    </row>
    <row r="12" spans="1:10" ht="15">
      <c r="A12" s="1">
        <v>12</v>
      </c>
      <c r="B12" s="2">
        <v>976</v>
      </c>
      <c r="C12" s="1">
        <f t="shared" si="0"/>
        <v>6.4285714285714448</v>
      </c>
      <c r="D12" s="1">
        <f t="shared" si="1"/>
        <v>41.326530612245108</v>
      </c>
      <c r="F12" s="5">
        <v>981</v>
      </c>
      <c r="G12" s="5">
        <v>1</v>
      </c>
    </row>
    <row r="13" spans="1:10" ht="15">
      <c r="A13" s="1">
        <v>13</v>
      </c>
      <c r="B13" s="2">
        <v>976</v>
      </c>
      <c r="C13" s="1">
        <f t="shared" si="0"/>
        <v>6.4285714285714448</v>
      </c>
      <c r="D13" s="1">
        <f t="shared" si="1"/>
        <v>41.326530612245108</v>
      </c>
      <c r="F13" s="5">
        <v>982</v>
      </c>
      <c r="G13" s="5">
        <v>4</v>
      </c>
    </row>
    <row r="14" spans="1:10" ht="15">
      <c r="A14" s="1">
        <v>14</v>
      </c>
      <c r="B14" s="2">
        <v>977</v>
      </c>
      <c r="C14" s="1">
        <f t="shared" si="0"/>
        <v>5.4285714285714448</v>
      </c>
      <c r="D14" s="1">
        <f t="shared" si="1"/>
        <v>29.469387755102218</v>
      </c>
      <c r="F14" s="5">
        <v>983</v>
      </c>
      <c r="G14" s="5">
        <v>8</v>
      </c>
    </row>
    <row r="15" spans="1:10" ht="15">
      <c r="A15" s="1">
        <v>15</v>
      </c>
      <c r="B15" s="2">
        <v>977</v>
      </c>
      <c r="C15" s="1">
        <f t="shared" si="0"/>
        <v>5.4285714285714448</v>
      </c>
      <c r="D15" s="1">
        <f t="shared" si="1"/>
        <v>29.469387755102218</v>
      </c>
      <c r="F15" s="5">
        <v>984</v>
      </c>
      <c r="G15" s="5">
        <v>6</v>
      </c>
    </row>
    <row r="16" spans="1:10" ht="15">
      <c r="A16" s="1">
        <v>16</v>
      </c>
      <c r="B16" s="2">
        <v>977</v>
      </c>
      <c r="C16" s="1">
        <f t="shared" si="0"/>
        <v>5.4285714285714448</v>
      </c>
      <c r="D16" s="1">
        <f t="shared" si="1"/>
        <v>29.469387755102218</v>
      </c>
      <c r="F16" s="5">
        <v>985</v>
      </c>
      <c r="G16" s="5">
        <v>8</v>
      </c>
    </row>
    <row r="17" spans="1:7" ht="15">
      <c r="A17" s="1">
        <v>17</v>
      </c>
      <c r="B17" s="2">
        <v>977</v>
      </c>
      <c r="C17" s="1">
        <f t="shared" si="0"/>
        <v>5.4285714285714448</v>
      </c>
      <c r="D17" s="1">
        <f t="shared" si="1"/>
        <v>29.469387755102218</v>
      </c>
      <c r="F17" s="5">
        <v>986</v>
      </c>
      <c r="G17" s="5">
        <v>2</v>
      </c>
    </row>
    <row r="18" spans="1:7" ht="15">
      <c r="A18" s="1">
        <v>18</v>
      </c>
      <c r="B18" s="2">
        <v>977</v>
      </c>
      <c r="C18" s="1">
        <f t="shared" si="0"/>
        <v>5.4285714285714448</v>
      </c>
      <c r="D18" s="1">
        <f t="shared" si="1"/>
        <v>29.469387755102218</v>
      </c>
      <c r="F18" s="5">
        <v>987</v>
      </c>
      <c r="G18" s="5">
        <v>8</v>
      </c>
    </row>
    <row r="19" spans="1:7" ht="15">
      <c r="A19" s="1">
        <v>19</v>
      </c>
      <c r="B19" s="2">
        <v>978</v>
      </c>
      <c r="C19" s="1">
        <f t="shared" si="0"/>
        <v>4.4285714285714448</v>
      </c>
      <c r="D19" s="1">
        <f t="shared" si="1"/>
        <v>19.612244897959329</v>
      </c>
      <c r="F19" s="5">
        <v>988</v>
      </c>
      <c r="G19" s="5">
        <v>6</v>
      </c>
    </row>
    <row r="20" spans="1:7" ht="15">
      <c r="A20" s="1">
        <v>20</v>
      </c>
      <c r="B20" s="2">
        <v>978</v>
      </c>
      <c r="C20" s="1">
        <f t="shared" si="0"/>
        <v>4.4285714285714448</v>
      </c>
      <c r="D20" s="1">
        <f t="shared" si="1"/>
        <v>19.612244897959329</v>
      </c>
      <c r="F20" s="5">
        <v>989</v>
      </c>
      <c r="G20" s="5">
        <v>3</v>
      </c>
    </row>
    <row r="21" spans="1:7" ht="15">
      <c r="A21" s="1">
        <v>21</v>
      </c>
      <c r="B21" s="2">
        <v>978</v>
      </c>
      <c r="C21" s="1">
        <f t="shared" si="0"/>
        <v>4.4285714285714448</v>
      </c>
      <c r="D21" s="1">
        <f t="shared" si="1"/>
        <v>19.612244897959329</v>
      </c>
      <c r="F21" s="5">
        <v>990</v>
      </c>
      <c r="G21" s="5">
        <v>7</v>
      </c>
    </row>
    <row r="22" spans="1:7" ht="15">
      <c r="A22" s="1">
        <v>22</v>
      </c>
      <c r="B22" s="2">
        <v>978</v>
      </c>
      <c r="C22" s="1">
        <f t="shared" si="0"/>
        <v>4.4285714285714448</v>
      </c>
      <c r="D22" s="1">
        <f t="shared" si="1"/>
        <v>19.612244897959329</v>
      </c>
      <c r="F22" s="5">
        <v>991</v>
      </c>
      <c r="G22" s="5">
        <v>1</v>
      </c>
    </row>
    <row r="23" spans="1:7" ht="15">
      <c r="A23" s="1">
        <v>23</v>
      </c>
      <c r="B23" s="2">
        <v>978</v>
      </c>
      <c r="C23" s="1">
        <f t="shared" si="0"/>
        <v>4.4285714285714448</v>
      </c>
      <c r="D23" s="1">
        <f t="shared" si="1"/>
        <v>19.612244897959329</v>
      </c>
      <c r="F23" s="5">
        <v>992</v>
      </c>
      <c r="G23" s="5">
        <v>1</v>
      </c>
    </row>
    <row r="24" spans="1:7" ht="15">
      <c r="A24" s="1">
        <v>24</v>
      </c>
      <c r="B24" s="2">
        <v>979</v>
      </c>
      <c r="C24" s="1">
        <f t="shared" si="0"/>
        <v>3.4285714285714448</v>
      </c>
      <c r="D24" s="1">
        <f t="shared" si="1"/>
        <v>11.755102040816437</v>
      </c>
      <c r="G24" s="5">
        <f>SUM(G1:G23)</f>
        <v>91</v>
      </c>
    </row>
    <row r="25" spans="1:7" ht="15">
      <c r="A25" s="1">
        <v>25</v>
      </c>
      <c r="B25" s="2">
        <v>979</v>
      </c>
      <c r="C25" s="1">
        <f t="shared" si="0"/>
        <v>3.4285714285714448</v>
      </c>
      <c r="D25" s="1">
        <f t="shared" si="1"/>
        <v>11.755102040816437</v>
      </c>
    </row>
    <row r="26" spans="1:7" ht="15">
      <c r="A26" s="1">
        <v>26</v>
      </c>
      <c r="B26" s="2">
        <v>979</v>
      </c>
      <c r="C26" s="1">
        <f t="shared" si="0"/>
        <v>3.4285714285714448</v>
      </c>
      <c r="D26" s="1">
        <f t="shared" si="1"/>
        <v>11.755102040816437</v>
      </c>
    </row>
    <row r="27" spans="1:7" ht="15">
      <c r="A27" s="1">
        <v>27</v>
      </c>
      <c r="B27" s="2">
        <v>980</v>
      </c>
      <c r="C27" s="1">
        <f t="shared" si="0"/>
        <v>2.4285714285714448</v>
      </c>
      <c r="D27" s="1">
        <f t="shared" si="1"/>
        <v>5.8979591836735485</v>
      </c>
    </row>
    <row r="28" spans="1:7" ht="15">
      <c r="A28" s="1">
        <v>28</v>
      </c>
      <c r="B28" s="2">
        <v>980</v>
      </c>
      <c r="C28" s="1">
        <f t="shared" si="0"/>
        <v>2.4285714285714448</v>
      </c>
      <c r="D28" s="1">
        <f t="shared" si="1"/>
        <v>5.8979591836735485</v>
      </c>
    </row>
    <row r="29" spans="1:7" ht="15">
      <c r="A29" s="1">
        <v>29</v>
      </c>
      <c r="B29" s="2">
        <v>980</v>
      </c>
      <c r="C29" s="1">
        <f t="shared" si="0"/>
        <v>2.4285714285714448</v>
      </c>
      <c r="D29" s="1">
        <f t="shared" si="1"/>
        <v>5.8979591836735485</v>
      </c>
    </row>
    <row r="30" spans="1:7" ht="15">
      <c r="A30" s="1">
        <v>30</v>
      </c>
      <c r="B30" s="2">
        <v>980</v>
      </c>
      <c r="C30" s="1">
        <f t="shared" si="0"/>
        <v>2.4285714285714448</v>
      </c>
      <c r="D30" s="1">
        <f t="shared" si="1"/>
        <v>5.8979591836735485</v>
      </c>
    </row>
    <row r="31" spans="1:7" ht="15">
      <c r="A31" s="1">
        <v>31</v>
      </c>
      <c r="B31" s="2">
        <v>980</v>
      </c>
      <c r="C31" s="1">
        <f t="shared" si="0"/>
        <v>2.4285714285714448</v>
      </c>
      <c r="D31" s="1">
        <f t="shared" si="1"/>
        <v>5.8979591836735485</v>
      </c>
    </row>
    <row r="32" spans="1:7" ht="15">
      <c r="A32" s="1">
        <v>32</v>
      </c>
      <c r="B32" s="2">
        <v>980</v>
      </c>
      <c r="C32" s="1">
        <f t="shared" si="0"/>
        <v>2.4285714285714448</v>
      </c>
      <c r="D32" s="1">
        <f t="shared" si="1"/>
        <v>5.8979591836735485</v>
      </c>
    </row>
    <row r="33" spans="1:4" ht="15">
      <c r="A33" s="1">
        <v>33</v>
      </c>
      <c r="B33" s="2">
        <v>980</v>
      </c>
      <c r="C33" s="1">
        <f t="shared" si="0"/>
        <v>2.4285714285714448</v>
      </c>
      <c r="D33" s="1">
        <f t="shared" si="1"/>
        <v>5.8979591836735485</v>
      </c>
    </row>
    <row r="34" spans="1:4" ht="15">
      <c r="A34" s="1">
        <v>34</v>
      </c>
      <c r="B34" s="2">
        <v>980</v>
      </c>
      <c r="C34" s="1">
        <f t="shared" si="0"/>
        <v>2.4285714285714448</v>
      </c>
      <c r="D34" s="1">
        <f t="shared" si="1"/>
        <v>5.8979591836735485</v>
      </c>
    </row>
    <row r="35" spans="1:4" ht="15">
      <c r="A35" s="1">
        <v>35</v>
      </c>
      <c r="B35" s="2">
        <v>980</v>
      </c>
      <c r="C35" s="1">
        <f t="shared" si="0"/>
        <v>2.4285714285714448</v>
      </c>
      <c r="D35" s="1">
        <f t="shared" si="1"/>
        <v>5.8979591836735485</v>
      </c>
    </row>
    <row r="36" spans="1:4" ht="15">
      <c r="A36" s="1">
        <v>36</v>
      </c>
      <c r="B36" s="2">
        <v>980</v>
      </c>
      <c r="C36" s="1">
        <f t="shared" si="0"/>
        <v>2.4285714285714448</v>
      </c>
      <c r="D36" s="1">
        <f t="shared" si="1"/>
        <v>5.8979591836735485</v>
      </c>
    </row>
    <row r="37" spans="1:4" ht="15">
      <c r="A37" s="1">
        <v>37</v>
      </c>
      <c r="B37" s="2">
        <v>981</v>
      </c>
      <c r="C37" s="1">
        <f t="shared" si="0"/>
        <v>1.4285714285714448</v>
      </c>
      <c r="D37" s="1">
        <f t="shared" si="1"/>
        <v>2.0408163265306585</v>
      </c>
    </row>
    <row r="38" spans="1:4" ht="15">
      <c r="A38" s="1">
        <v>38</v>
      </c>
      <c r="B38" s="2">
        <v>982</v>
      </c>
      <c r="C38" s="1">
        <f t="shared" si="0"/>
        <v>0.42857142857144481</v>
      </c>
      <c r="D38" s="1">
        <f t="shared" si="1"/>
        <v>0.18367346938776902</v>
      </c>
    </row>
    <row r="39" spans="1:4" ht="15">
      <c r="A39" s="1">
        <v>39</v>
      </c>
      <c r="B39" s="2">
        <v>982</v>
      </c>
      <c r="C39" s="1">
        <f t="shared" si="0"/>
        <v>0.42857142857144481</v>
      </c>
      <c r="D39" s="1">
        <f t="shared" si="1"/>
        <v>0.18367346938776902</v>
      </c>
    </row>
    <row r="40" spans="1:4" ht="15">
      <c r="A40" s="1">
        <v>40</v>
      </c>
      <c r="B40" s="2">
        <v>982</v>
      </c>
      <c r="C40" s="1">
        <f t="shared" si="0"/>
        <v>0.42857142857144481</v>
      </c>
      <c r="D40" s="1">
        <f t="shared" si="1"/>
        <v>0.18367346938776902</v>
      </c>
    </row>
    <row r="41" spans="1:4" ht="15">
      <c r="A41" s="1">
        <v>41</v>
      </c>
      <c r="B41" s="2">
        <v>982</v>
      </c>
      <c r="C41" s="1">
        <f t="shared" si="0"/>
        <v>0.42857142857144481</v>
      </c>
      <c r="D41" s="1">
        <f t="shared" si="1"/>
        <v>0.18367346938776902</v>
      </c>
    </row>
    <row r="42" spans="1:4" ht="15">
      <c r="A42" s="1">
        <v>42</v>
      </c>
      <c r="B42" s="2">
        <v>983</v>
      </c>
      <c r="C42" s="1">
        <f t="shared" si="0"/>
        <v>-0.57142857142855519</v>
      </c>
      <c r="D42" s="1">
        <f t="shared" si="1"/>
        <v>0.32653061224487939</v>
      </c>
    </row>
    <row r="43" spans="1:4" ht="15">
      <c r="A43" s="1">
        <v>43</v>
      </c>
      <c r="B43" s="2">
        <v>983</v>
      </c>
      <c r="C43" s="1">
        <f t="shared" si="0"/>
        <v>-0.57142857142855519</v>
      </c>
      <c r="D43" s="1">
        <f t="shared" si="1"/>
        <v>0.32653061224487939</v>
      </c>
    </row>
    <row r="44" spans="1:4" ht="15">
      <c r="A44" s="1">
        <v>44</v>
      </c>
      <c r="B44" s="2">
        <v>983</v>
      </c>
      <c r="C44" s="1">
        <f t="shared" si="0"/>
        <v>-0.57142857142855519</v>
      </c>
      <c r="D44" s="1">
        <f t="shared" si="1"/>
        <v>0.32653061224487939</v>
      </c>
    </row>
    <row r="45" spans="1:4" ht="15">
      <c r="A45" s="1">
        <v>45</v>
      </c>
      <c r="B45" s="2">
        <v>983</v>
      </c>
      <c r="C45" s="1">
        <f t="shared" si="0"/>
        <v>-0.57142857142855519</v>
      </c>
      <c r="D45" s="1">
        <f t="shared" si="1"/>
        <v>0.32653061224487939</v>
      </c>
    </row>
    <row r="46" spans="1:4" ht="15">
      <c r="A46" s="1">
        <v>46</v>
      </c>
      <c r="B46" s="2">
        <v>983</v>
      </c>
      <c r="C46" s="1">
        <f t="shared" si="0"/>
        <v>-0.57142857142855519</v>
      </c>
      <c r="D46" s="1">
        <f t="shared" si="1"/>
        <v>0.32653061224487939</v>
      </c>
    </row>
    <row r="47" spans="1:4" ht="15">
      <c r="A47" s="1">
        <v>47</v>
      </c>
      <c r="B47" s="2">
        <v>983</v>
      </c>
      <c r="C47" s="1">
        <f t="shared" si="0"/>
        <v>-0.57142857142855519</v>
      </c>
      <c r="D47" s="1">
        <f t="shared" si="1"/>
        <v>0.32653061224487939</v>
      </c>
    </row>
    <row r="48" spans="1:4" ht="15">
      <c r="A48" s="1">
        <v>48</v>
      </c>
      <c r="B48" s="2">
        <v>983</v>
      </c>
      <c r="C48" s="1">
        <f t="shared" si="0"/>
        <v>-0.57142857142855519</v>
      </c>
      <c r="D48" s="1">
        <f t="shared" si="1"/>
        <v>0.32653061224487939</v>
      </c>
    </row>
    <row r="49" spans="1:4" ht="15">
      <c r="A49" s="1">
        <v>49</v>
      </c>
      <c r="B49" s="2">
        <v>983</v>
      </c>
      <c r="C49" s="1">
        <f t="shared" si="0"/>
        <v>-0.57142857142855519</v>
      </c>
      <c r="D49" s="1">
        <f t="shared" si="1"/>
        <v>0.32653061224487939</v>
      </c>
    </row>
    <row r="50" spans="1:4" ht="15">
      <c r="A50" s="1">
        <v>50</v>
      </c>
      <c r="B50" s="2">
        <v>984</v>
      </c>
      <c r="C50" s="1">
        <f t="shared" si="0"/>
        <v>-1.5714285714285552</v>
      </c>
      <c r="D50" s="1">
        <f t="shared" si="1"/>
        <v>2.4693877551019896</v>
      </c>
    </row>
    <row r="51" spans="1:4" ht="15">
      <c r="A51" s="1">
        <v>51</v>
      </c>
      <c r="B51" s="2">
        <v>984</v>
      </c>
      <c r="C51" s="1">
        <f t="shared" si="0"/>
        <v>-1.5714285714285552</v>
      </c>
      <c r="D51" s="1">
        <f t="shared" si="1"/>
        <v>2.4693877551019896</v>
      </c>
    </row>
    <row r="52" spans="1:4" ht="15">
      <c r="A52" s="1">
        <v>52</v>
      </c>
      <c r="B52" s="2">
        <v>984</v>
      </c>
      <c r="C52" s="1">
        <f t="shared" si="0"/>
        <v>-1.5714285714285552</v>
      </c>
      <c r="D52" s="1">
        <f t="shared" si="1"/>
        <v>2.4693877551019896</v>
      </c>
    </row>
    <row r="53" spans="1:4" ht="15">
      <c r="A53" s="1">
        <v>53</v>
      </c>
      <c r="B53" s="2">
        <v>984</v>
      </c>
      <c r="C53" s="1">
        <f t="shared" si="0"/>
        <v>-1.5714285714285552</v>
      </c>
      <c r="D53" s="1">
        <f t="shared" si="1"/>
        <v>2.4693877551019896</v>
      </c>
    </row>
    <row r="54" spans="1:4" ht="15">
      <c r="A54" s="1">
        <v>54</v>
      </c>
      <c r="B54" s="2">
        <v>984</v>
      </c>
      <c r="C54" s="1">
        <f t="shared" si="0"/>
        <v>-1.5714285714285552</v>
      </c>
      <c r="D54" s="1">
        <f t="shared" si="1"/>
        <v>2.4693877551019896</v>
      </c>
    </row>
    <row r="55" spans="1:4" ht="15">
      <c r="A55" s="1">
        <v>55</v>
      </c>
      <c r="B55" s="2">
        <v>984</v>
      </c>
      <c r="C55" s="1">
        <f t="shared" si="0"/>
        <v>-1.5714285714285552</v>
      </c>
      <c r="D55" s="1">
        <f t="shared" si="1"/>
        <v>2.4693877551019896</v>
      </c>
    </row>
    <row r="56" spans="1:4" ht="15">
      <c r="A56" s="1">
        <v>56</v>
      </c>
      <c r="B56" s="2">
        <v>985</v>
      </c>
      <c r="C56" s="1">
        <f t="shared" si="0"/>
        <v>-2.5714285714285552</v>
      </c>
      <c r="D56" s="1">
        <f t="shared" si="1"/>
        <v>6.6122448979591004</v>
      </c>
    </row>
    <row r="57" spans="1:4" ht="15">
      <c r="A57" s="1">
        <v>57</v>
      </c>
      <c r="B57" s="2">
        <v>985</v>
      </c>
      <c r="C57" s="1">
        <f t="shared" si="0"/>
        <v>-2.5714285714285552</v>
      </c>
      <c r="D57" s="1">
        <f t="shared" si="1"/>
        <v>6.6122448979591004</v>
      </c>
    </row>
    <row r="58" spans="1:4" ht="15">
      <c r="A58" s="1">
        <v>58</v>
      </c>
      <c r="B58" s="2">
        <v>985</v>
      </c>
      <c r="C58" s="1">
        <f t="shared" si="0"/>
        <v>-2.5714285714285552</v>
      </c>
      <c r="D58" s="1">
        <f t="shared" si="1"/>
        <v>6.6122448979591004</v>
      </c>
    </row>
    <row r="59" spans="1:4" ht="15">
      <c r="A59" s="1">
        <v>59</v>
      </c>
      <c r="B59" s="2">
        <v>985</v>
      </c>
      <c r="C59" s="1">
        <f t="shared" si="0"/>
        <v>-2.5714285714285552</v>
      </c>
      <c r="D59" s="1">
        <f t="shared" si="1"/>
        <v>6.6122448979591004</v>
      </c>
    </row>
    <row r="60" spans="1:4" ht="15">
      <c r="A60" s="1">
        <v>60</v>
      </c>
      <c r="B60" s="2">
        <v>985</v>
      </c>
      <c r="C60" s="1">
        <f t="shared" si="0"/>
        <v>-2.5714285714285552</v>
      </c>
      <c r="D60" s="1">
        <f t="shared" si="1"/>
        <v>6.6122448979591004</v>
      </c>
    </row>
    <row r="61" spans="1:4" ht="15">
      <c r="A61" s="1">
        <v>61</v>
      </c>
      <c r="B61" s="2">
        <v>985</v>
      </c>
      <c r="C61" s="1">
        <f t="shared" si="0"/>
        <v>-2.5714285714285552</v>
      </c>
      <c r="D61" s="1">
        <f t="shared" si="1"/>
        <v>6.6122448979591004</v>
      </c>
    </row>
    <row r="62" spans="1:4" ht="15">
      <c r="A62" s="1">
        <v>62</v>
      </c>
      <c r="B62" s="2">
        <v>985</v>
      </c>
      <c r="C62" s="1">
        <f t="shared" si="0"/>
        <v>-2.5714285714285552</v>
      </c>
      <c r="D62" s="1">
        <f t="shared" si="1"/>
        <v>6.6122448979591004</v>
      </c>
    </row>
    <row r="63" spans="1:4" ht="15">
      <c r="A63" s="1">
        <v>63</v>
      </c>
      <c r="B63" s="2">
        <v>985</v>
      </c>
      <c r="C63" s="1">
        <f t="shared" si="0"/>
        <v>-2.5714285714285552</v>
      </c>
      <c r="D63" s="1">
        <f t="shared" si="1"/>
        <v>6.6122448979591004</v>
      </c>
    </row>
    <row r="64" spans="1:4" ht="15">
      <c r="A64" s="1">
        <v>64</v>
      </c>
      <c r="B64" s="2">
        <v>986</v>
      </c>
      <c r="C64" s="1">
        <f t="shared" si="0"/>
        <v>-3.5714285714285552</v>
      </c>
      <c r="D64" s="1">
        <f t="shared" si="1"/>
        <v>12.75510204081621</v>
      </c>
    </row>
    <row r="65" spans="1:4" ht="15">
      <c r="A65" s="1">
        <v>65</v>
      </c>
      <c r="B65" s="2">
        <v>986</v>
      </c>
      <c r="C65" s="1">
        <f t="shared" si="0"/>
        <v>-3.5714285714285552</v>
      </c>
      <c r="D65" s="1">
        <f t="shared" si="1"/>
        <v>12.75510204081621</v>
      </c>
    </row>
    <row r="66" spans="1:4" ht="15">
      <c r="A66" s="1">
        <v>66</v>
      </c>
      <c r="B66" s="2">
        <v>987</v>
      </c>
      <c r="C66" s="1">
        <f t="shared" ref="C66:C91" si="2">$B$92-B66</f>
        <v>-4.5714285714285552</v>
      </c>
      <c r="D66" s="1">
        <f t="shared" ref="D66:D91" si="3">C66^2</f>
        <v>20.897959183673322</v>
      </c>
    </row>
    <row r="67" spans="1:4" ht="15">
      <c r="A67" s="1">
        <v>67</v>
      </c>
      <c r="B67" s="2">
        <v>987</v>
      </c>
      <c r="C67" s="1">
        <f t="shared" si="2"/>
        <v>-4.5714285714285552</v>
      </c>
      <c r="D67" s="1">
        <f t="shared" si="3"/>
        <v>20.897959183673322</v>
      </c>
    </row>
    <row r="68" spans="1:4" ht="15">
      <c r="A68" s="1">
        <v>68</v>
      </c>
      <c r="B68" s="2">
        <v>987</v>
      </c>
      <c r="C68" s="1">
        <f t="shared" si="2"/>
        <v>-4.5714285714285552</v>
      </c>
      <c r="D68" s="1">
        <f t="shared" si="3"/>
        <v>20.897959183673322</v>
      </c>
    </row>
    <row r="69" spans="1:4" ht="15">
      <c r="A69" s="1">
        <v>69</v>
      </c>
      <c r="B69" s="2">
        <v>987</v>
      </c>
      <c r="C69" s="1">
        <f t="shared" si="2"/>
        <v>-4.5714285714285552</v>
      </c>
      <c r="D69" s="1">
        <f t="shared" si="3"/>
        <v>20.897959183673322</v>
      </c>
    </row>
    <row r="70" spans="1:4" ht="15">
      <c r="A70" s="1">
        <v>70</v>
      </c>
      <c r="B70" s="2">
        <v>987</v>
      </c>
      <c r="C70" s="1">
        <f t="shared" si="2"/>
        <v>-4.5714285714285552</v>
      </c>
      <c r="D70" s="1">
        <f t="shared" si="3"/>
        <v>20.897959183673322</v>
      </c>
    </row>
    <row r="71" spans="1:4" ht="15">
      <c r="A71" s="1">
        <v>71</v>
      </c>
      <c r="B71" s="2">
        <v>987</v>
      </c>
      <c r="C71" s="1">
        <f t="shared" si="2"/>
        <v>-4.5714285714285552</v>
      </c>
      <c r="D71" s="1">
        <f t="shared" si="3"/>
        <v>20.897959183673322</v>
      </c>
    </row>
    <row r="72" spans="1:4" ht="15">
      <c r="A72" s="1">
        <v>72</v>
      </c>
      <c r="B72" s="2">
        <v>987</v>
      </c>
      <c r="C72" s="1">
        <f t="shared" si="2"/>
        <v>-4.5714285714285552</v>
      </c>
      <c r="D72" s="1">
        <f t="shared" si="3"/>
        <v>20.897959183673322</v>
      </c>
    </row>
    <row r="73" spans="1:4" ht="15">
      <c r="A73" s="1">
        <v>73</v>
      </c>
      <c r="B73" s="2">
        <v>987</v>
      </c>
      <c r="C73" s="1">
        <f t="shared" si="2"/>
        <v>-4.5714285714285552</v>
      </c>
      <c r="D73" s="1">
        <f t="shared" si="3"/>
        <v>20.897959183673322</v>
      </c>
    </row>
    <row r="74" spans="1:4" ht="15">
      <c r="A74" s="1">
        <v>74</v>
      </c>
      <c r="B74" s="2">
        <v>988</v>
      </c>
      <c r="C74" s="1">
        <f t="shared" si="2"/>
        <v>-5.5714285714285552</v>
      </c>
      <c r="D74" s="1">
        <f t="shared" si="3"/>
        <v>31.040816326530432</v>
      </c>
    </row>
    <row r="75" spans="1:4" ht="15">
      <c r="A75" s="1">
        <v>75</v>
      </c>
      <c r="B75" s="2">
        <v>988</v>
      </c>
      <c r="C75" s="1">
        <f t="shared" si="2"/>
        <v>-5.5714285714285552</v>
      </c>
      <c r="D75" s="1">
        <f t="shared" si="3"/>
        <v>31.040816326530432</v>
      </c>
    </row>
    <row r="76" spans="1:4" ht="15">
      <c r="A76" s="1">
        <v>76</v>
      </c>
      <c r="B76" s="2">
        <v>988</v>
      </c>
      <c r="C76" s="1">
        <f t="shared" si="2"/>
        <v>-5.5714285714285552</v>
      </c>
      <c r="D76" s="1">
        <f t="shared" si="3"/>
        <v>31.040816326530432</v>
      </c>
    </row>
    <row r="77" spans="1:4" ht="15">
      <c r="A77" s="1">
        <v>77</v>
      </c>
      <c r="B77" s="2">
        <v>988</v>
      </c>
      <c r="C77" s="1">
        <f t="shared" si="2"/>
        <v>-5.5714285714285552</v>
      </c>
      <c r="D77" s="1">
        <f t="shared" si="3"/>
        <v>31.040816326530432</v>
      </c>
    </row>
    <row r="78" spans="1:4" ht="15">
      <c r="A78" s="1">
        <v>78</v>
      </c>
      <c r="B78" s="2">
        <v>988</v>
      </c>
      <c r="C78" s="1">
        <f t="shared" si="2"/>
        <v>-5.5714285714285552</v>
      </c>
      <c r="D78" s="1">
        <f t="shared" si="3"/>
        <v>31.040816326530432</v>
      </c>
    </row>
    <row r="79" spans="1:4" ht="15">
      <c r="A79" s="1">
        <v>79</v>
      </c>
      <c r="B79" s="2">
        <v>988</v>
      </c>
      <c r="C79" s="1">
        <f t="shared" si="2"/>
        <v>-5.5714285714285552</v>
      </c>
      <c r="D79" s="1">
        <f t="shared" si="3"/>
        <v>31.040816326530432</v>
      </c>
    </row>
    <row r="80" spans="1:4" ht="15">
      <c r="A80" s="1">
        <v>80</v>
      </c>
      <c r="B80" s="2">
        <v>989</v>
      </c>
      <c r="C80" s="1">
        <f t="shared" si="2"/>
        <v>-6.5714285714285552</v>
      </c>
      <c r="D80" s="1">
        <f t="shared" si="3"/>
        <v>43.183673469387543</v>
      </c>
    </row>
    <row r="81" spans="1:5" ht="15">
      <c r="A81" s="1">
        <v>81</v>
      </c>
      <c r="B81" s="2">
        <v>989</v>
      </c>
      <c r="C81" s="1">
        <f t="shared" si="2"/>
        <v>-6.5714285714285552</v>
      </c>
      <c r="D81" s="1">
        <f t="shared" si="3"/>
        <v>43.183673469387543</v>
      </c>
    </row>
    <row r="82" spans="1:5" ht="15">
      <c r="A82" s="1">
        <v>82</v>
      </c>
      <c r="B82" s="2">
        <v>989</v>
      </c>
      <c r="C82" s="1">
        <f t="shared" si="2"/>
        <v>-6.5714285714285552</v>
      </c>
      <c r="D82" s="1">
        <f t="shared" si="3"/>
        <v>43.183673469387543</v>
      </c>
    </row>
    <row r="83" spans="1:5" ht="15">
      <c r="A83" s="1">
        <v>83</v>
      </c>
      <c r="B83" s="2">
        <v>990</v>
      </c>
      <c r="C83" s="1">
        <f t="shared" si="2"/>
        <v>-7.5714285714285552</v>
      </c>
      <c r="D83" s="1">
        <f t="shared" si="3"/>
        <v>57.326530612244653</v>
      </c>
    </row>
    <row r="84" spans="1:5" ht="15">
      <c r="A84" s="1">
        <v>84</v>
      </c>
      <c r="B84" s="2">
        <v>990</v>
      </c>
      <c r="C84" s="1">
        <f t="shared" si="2"/>
        <v>-7.5714285714285552</v>
      </c>
      <c r="D84" s="1">
        <f t="shared" si="3"/>
        <v>57.326530612244653</v>
      </c>
    </row>
    <row r="85" spans="1:5" ht="15">
      <c r="A85" s="1">
        <v>85</v>
      </c>
      <c r="B85" s="2">
        <v>990</v>
      </c>
      <c r="C85" s="1">
        <f t="shared" si="2"/>
        <v>-7.5714285714285552</v>
      </c>
      <c r="D85" s="1">
        <f t="shared" si="3"/>
        <v>57.326530612244653</v>
      </c>
    </row>
    <row r="86" spans="1:5" ht="15">
      <c r="A86" s="1">
        <v>86</v>
      </c>
      <c r="B86" s="2">
        <v>990</v>
      </c>
      <c r="C86" s="1">
        <f t="shared" si="2"/>
        <v>-7.5714285714285552</v>
      </c>
      <c r="D86" s="1">
        <f t="shared" si="3"/>
        <v>57.326530612244653</v>
      </c>
    </row>
    <row r="87" spans="1:5" ht="15">
      <c r="A87" s="1">
        <v>87</v>
      </c>
      <c r="B87" s="2">
        <v>990</v>
      </c>
      <c r="C87" s="1">
        <f t="shared" si="2"/>
        <v>-7.5714285714285552</v>
      </c>
      <c r="D87" s="1">
        <f t="shared" si="3"/>
        <v>57.326530612244653</v>
      </c>
    </row>
    <row r="88" spans="1:5" ht="15">
      <c r="A88" s="1">
        <v>88</v>
      </c>
      <c r="B88" s="2">
        <v>990</v>
      </c>
      <c r="C88" s="1">
        <f t="shared" si="2"/>
        <v>-7.5714285714285552</v>
      </c>
      <c r="D88" s="1">
        <f t="shared" si="3"/>
        <v>57.326530612244653</v>
      </c>
    </row>
    <row r="89" spans="1:5" ht="15">
      <c r="A89" s="1">
        <v>89</v>
      </c>
      <c r="B89" s="2">
        <v>990</v>
      </c>
      <c r="C89" s="1">
        <f t="shared" si="2"/>
        <v>-7.5714285714285552</v>
      </c>
      <c r="D89" s="1">
        <f t="shared" si="3"/>
        <v>57.326530612244653</v>
      </c>
    </row>
    <row r="90" spans="1:5" ht="15">
      <c r="A90" s="1">
        <v>90</v>
      </c>
      <c r="B90" s="2">
        <v>990</v>
      </c>
      <c r="C90" s="1">
        <f t="shared" si="2"/>
        <v>-7.5714285714285552</v>
      </c>
      <c r="D90" s="1">
        <f t="shared" si="3"/>
        <v>57.326530612244653</v>
      </c>
    </row>
    <row r="91" spans="1:5" ht="15">
      <c r="A91" s="1">
        <v>91</v>
      </c>
      <c r="B91" s="2">
        <v>992</v>
      </c>
      <c r="C91" s="1">
        <f t="shared" si="2"/>
        <v>-9.5714285714285552</v>
      </c>
      <c r="D91" s="1">
        <f t="shared" si="3"/>
        <v>91.612244897958874</v>
      </c>
    </row>
    <row r="92" spans="1:5">
      <c r="A92" s="1" t="s">
        <v>6</v>
      </c>
      <c r="B92" s="1">
        <f>AVERAGE(B1:B91)</f>
        <v>982.42857142857144</v>
      </c>
      <c r="D92" s="1">
        <f>SUM(D1:D91)</f>
        <v>2564.2857142857115</v>
      </c>
    </row>
    <row r="93" spans="1:5">
      <c r="C93" s="3"/>
      <c r="D93" s="15">
        <f>D92/91</f>
        <v>28.178963893249577</v>
      </c>
      <c r="E93" s="4"/>
    </row>
    <row r="94" spans="1:5">
      <c r="C94" s="1" t="s">
        <v>7</v>
      </c>
      <c r="D94" s="1">
        <f>SQRT(D93)</f>
        <v>5.3083861853909591</v>
      </c>
    </row>
  </sheetData>
  <sortState ref="B1:B91">
    <sortCondition ref="B1"/>
  </sortState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J7"/>
  <sheetViews>
    <sheetView tabSelected="1" topLeftCell="A10" workbookViewId="0">
      <selection activeCell="B7" sqref="B7:I7"/>
    </sheetView>
  </sheetViews>
  <sheetFormatPr defaultRowHeight="14.25"/>
  <cols>
    <col min="2" max="2" width="11.5" bestFit="1" customWidth="1"/>
    <col min="3" max="3" width="11.375" bestFit="1" customWidth="1"/>
    <col min="4" max="4" width="10.375" bestFit="1" customWidth="1"/>
    <col min="5" max="9" width="11.375" bestFit="1" customWidth="1"/>
  </cols>
  <sheetData>
    <row r="1" spans="1:10" ht="19.5" thickBot="1">
      <c r="A1" s="6" t="s">
        <v>0</v>
      </c>
      <c r="B1" s="7">
        <v>34.6</v>
      </c>
      <c r="C1" s="7">
        <v>33.5</v>
      </c>
      <c r="D1" s="7">
        <v>33.299999999999997</v>
      </c>
      <c r="E1" s="7">
        <v>33</v>
      </c>
      <c r="F1" s="7">
        <v>33</v>
      </c>
      <c r="G1" s="7">
        <v>33</v>
      </c>
      <c r="H1" s="7">
        <v>35</v>
      </c>
      <c r="I1" s="7">
        <v>36</v>
      </c>
    </row>
    <row r="2" spans="1:10" ht="16.5" thickBot="1">
      <c r="A2" s="8" t="s">
        <v>1</v>
      </c>
      <c r="B2" s="9">
        <v>6.13</v>
      </c>
      <c r="C2" s="9">
        <v>12.25</v>
      </c>
      <c r="D2" s="9">
        <v>18.41</v>
      </c>
      <c r="E2" s="9">
        <v>24.6</v>
      </c>
      <c r="F2" s="9">
        <v>31</v>
      </c>
      <c r="G2" s="9">
        <v>37.36</v>
      </c>
      <c r="H2" s="9">
        <v>43.33</v>
      </c>
      <c r="I2" s="9">
        <v>50.3</v>
      </c>
    </row>
    <row r="3" spans="1:10" ht="16.5" thickBot="1">
      <c r="A3" s="8" t="s">
        <v>2</v>
      </c>
      <c r="B3" s="9">
        <v>5</v>
      </c>
      <c r="C3" s="9">
        <v>10</v>
      </c>
      <c r="D3" s="9">
        <v>15</v>
      </c>
      <c r="E3" s="9">
        <v>20</v>
      </c>
      <c r="F3" s="9">
        <v>25</v>
      </c>
      <c r="G3" s="9">
        <v>30</v>
      </c>
      <c r="H3" s="9">
        <v>35</v>
      </c>
      <c r="I3" s="9">
        <v>40</v>
      </c>
    </row>
    <row r="4" spans="1:10" ht="16.5" thickBot="1">
      <c r="A4" s="8" t="s">
        <v>3</v>
      </c>
      <c r="B4" s="11">
        <f>(B3/B2)*1000</f>
        <v>815.66068515497557</v>
      </c>
      <c r="C4" s="11">
        <f t="shared" ref="C4:I4" si="0">(C3/C2)*1000</f>
        <v>816.32653061224494</v>
      </c>
      <c r="D4" s="11">
        <f t="shared" si="0"/>
        <v>814.77457903313416</v>
      </c>
      <c r="E4" s="11">
        <f t="shared" si="0"/>
        <v>813.00813008130081</v>
      </c>
      <c r="F4" s="11">
        <f t="shared" si="0"/>
        <v>806.45161290322574</v>
      </c>
      <c r="G4" s="11">
        <f t="shared" si="0"/>
        <v>802.99785867237699</v>
      </c>
      <c r="H4" s="11">
        <f t="shared" si="0"/>
        <v>807.75444264943462</v>
      </c>
      <c r="I4" s="11">
        <f t="shared" si="0"/>
        <v>795.22862823061632</v>
      </c>
      <c r="J4" s="12">
        <f>AVERAGE(B4:I4)</f>
        <v>809.02530841716361</v>
      </c>
    </row>
    <row r="5" spans="1:10" ht="16.5" thickBot="1">
      <c r="A5" s="10" t="s">
        <v>4</v>
      </c>
      <c r="B5" s="11">
        <f>(B4-$J$4)</f>
        <v>6.6353767378119528</v>
      </c>
      <c r="C5" s="11">
        <f t="shared" ref="C5:I5" si="1">(C4-$J$4)</f>
        <v>7.3012221950813228</v>
      </c>
      <c r="D5" s="11">
        <f t="shared" si="1"/>
        <v>5.7492706159705449</v>
      </c>
      <c r="E5" s="11">
        <f t="shared" si="1"/>
        <v>3.982821664137191</v>
      </c>
      <c r="F5" s="11">
        <f t="shared" si="1"/>
        <v>-2.5736955139378779</v>
      </c>
      <c r="G5" s="11">
        <f t="shared" si="1"/>
        <v>-6.0274497447866224</v>
      </c>
      <c r="H5" s="11">
        <f t="shared" si="1"/>
        <v>-1.2708657677289921</v>
      </c>
      <c r="I5" s="11">
        <f t="shared" si="1"/>
        <v>-13.796680186547292</v>
      </c>
    </row>
    <row r="6" spans="1:10" ht="15">
      <c r="A6" s="13" t="s">
        <v>5</v>
      </c>
      <c r="B6" s="14">
        <f>(B5)/$J$4</f>
        <v>8.2016924177488217E-3</v>
      </c>
      <c r="C6" s="14">
        <f t="shared" ref="C6:I6" si="2">(C5)/$J$4</f>
        <v>9.024714207477599E-3</v>
      </c>
      <c r="D6" s="14">
        <f t="shared" si="2"/>
        <v>7.1064162717218811E-3</v>
      </c>
      <c r="E6" s="14">
        <f t="shared" si="2"/>
        <v>4.9229877269593393E-3</v>
      </c>
      <c r="F6" s="14">
        <f t="shared" si="2"/>
        <v>-3.1812299160000868E-3</v>
      </c>
      <c r="G6" s="14">
        <f t="shared" si="2"/>
        <v>-7.4502610512632373E-3</v>
      </c>
      <c r="H6" s="14">
        <f t="shared" si="2"/>
        <v>-1.5708603358965457E-3</v>
      </c>
      <c r="I6" s="14">
        <f t="shared" si="2"/>
        <v>-1.7053459320747491E-2</v>
      </c>
    </row>
    <row r="7" spans="1:10" ht="15.75">
      <c r="A7" s="18" t="s">
        <v>15</v>
      </c>
      <c r="B7">
        <f>B3*B2</f>
        <v>30.65</v>
      </c>
      <c r="C7">
        <f t="shared" ref="C7:I7" si="3">C3*C2</f>
        <v>122.5</v>
      </c>
      <c r="D7">
        <f t="shared" si="3"/>
        <v>276.14999999999998</v>
      </c>
      <c r="E7">
        <f t="shared" si="3"/>
        <v>492</v>
      </c>
      <c r="F7">
        <f t="shared" si="3"/>
        <v>775</v>
      </c>
      <c r="G7">
        <f t="shared" si="3"/>
        <v>1120.8</v>
      </c>
      <c r="H7">
        <f t="shared" si="3"/>
        <v>1516.55</v>
      </c>
      <c r="I7">
        <f t="shared" si="3"/>
        <v>2012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Marzol</dc:creator>
  <cp:lastModifiedBy>Marzol</cp:lastModifiedBy>
  <dcterms:created xsi:type="dcterms:W3CDTF">2007-11-15T08:24:35Z</dcterms:created>
  <dcterms:modified xsi:type="dcterms:W3CDTF">2007-11-21T11:47:06Z</dcterms:modified>
</cp:coreProperties>
</file>