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 activeTab="3"/>
  </bookViews>
  <sheets>
    <sheet name="Arkusz1" sheetId="1" r:id="rId1"/>
    <sheet name="Arkusz2" sheetId="2" r:id="rId2"/>
    <sheet name="Arkusz3" sheetId="3" r:id="rId3"/>
    <sheet name="Arkusz4" sheetId="4" r:id="rId4"/>
  </sheets>
  <calcPr calcId="124519"/>
</workbook>
</file>

<file path=xl/calcChain.xml><?xml version="1.0" encoding="utf-8"?>
<calcChain xmlns="http://schemas.openxmlformats.org/spreadsheetml/2006/main">
  <c r="D13" i="2"/>
  <c r="D14"/>
  <c r="D15"/>
  <c r="D16"/>
  <c r="D17"/>
  <c r="D18"/>
  <c r="D19"/>
  <c r="D12"/>
  <c r="E3"/>
  <c r="E4"/>
  <c r="E5"/>
  <c r="E6"/>
  <c r="E7"/>
  <c r="E8"/>
  <c r="E9"/>
  <c r="E2"/>
  <c r="D3"/>
  <c r="D4"/>
  <c r="D5"/>
  <c r="D6"/>
  <c r="D7"/>
  <c r="D8"/>
  <c r="D9"/>
  <c r="D2"/>
  <c r="G2" i="1"/>
  <c r="G3"/>
  <c r="G4"/>
  <c r="G5"/>
  <c r="G6"/>
  <c r="G7"/>
  <c r="G8"/>
  <c r="G1"/>
  <c r="D2"/>
  <c r="D3"/>
  <c r="D4"/>
  <c r="D5"/>
  <c r="D6"/>
  <c r="D7"/>
  <c r="D8"/>
  <c r="D1"/>
  <c r="C12"/>
  <c r="C13"/>
  <c r="C14"/>
  <c r="C15"/>
  <c r="C16"/>
  <c r="C17"/>
  <c r="C18"/>
  <c r="C19"/>
  <c r="C11"/>
  <c r="C2"/>
  <c r="C3"/>
  <c r="C4"/>
  <c r="C5"/>
  <c r="C6"/>
  <c r="C7"/>
  <c r="C8"/>
  <c r="C1"/>
</calcChain>
</file>

<file path=xl/sharedStrings.xml><?xml version="1.0" encoding="utf-8"?>
<sst xmlns="http://schemas.openxmlformats.org/spreadsheetml/2006/main" count="2" uniqueCount="2">
  <si>
    <t>id</t>
  </si>
  <si>
    <t>id/is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</si>
</sst>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"/>
    <numFmt numFmtId="166" formatCode="0.0000"/>
  </numFmts>
  <fonts count="3">
    <font>
      <sz val="11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600"/>
              <a:t>Charakterystyka</a:t>
            </a:r>
            <a:r>
              <a:rPr lang="pl-PL" sz="1600" baseline="0"/>
              <a:t> prądowo - napięciowa</a:t>
            </a:r>
          </a:p>
          <a:p>
            <a:pPr>
              <a:defRPr/>
            </a:pPr>
            <a:r>
              <a:rPr lang="pl-PL" sz="1600" baseline="0"/>
              <a:t>diody krzemowej</a:t>
            </a:r>
            <a:endParaRPr lang="pl-PL" sz="1600"/>
          </a:p>
        </c:rich>
      </c:tx>
      <c:layout>
        <c:manualLayout>
          <c:xMode val="edge"/>
          <c:yMode val="edge"/>
          <c:x val="0.21739854633555422"/>
          <c:y val="3.6303630363036306E-2"/>
        </c:manualLayout>
      </c:layout>
      <c:overlay val="1"/>
    </c:title>
    <c:plotArea>
      <c:layout>
        <c:manualLayout>
          <c:layoutTarget val="inner"/>
          <c:xMode val="edge"/>
          <c:yMode val="edge"/>
          <c:x val="8.0097920452251184E-2"/>
          <c:y val="3.3341649125542473E-2"/>
          <c:w val="0.90067131031697978"/>
          <c:h val="0.92671604168290833"/>
        </c:manualLayout>
      </c:layout>
      <c:lineChart>
        <c:grouping val="standard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Arkusz3!$A$1:$A$17</c:f>
              <c:numCache>
                <c:formatCode>General</c:formatCode>
                <c:ptCount val="17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-10</c:v>
                </c:pt>
                <c:pt idx="4">
                  <c:v>-8</c:v>
                </c:pt>
                <c:pt idx="5">
                  <c:v>-6</c:v>
                </c:pt>
                <c:pt idx="6">
                  <c:v>-4</c:v>
                </c:pt>
                <c:pt idx="7">
                  <c:v>-2</c:v>
                </c:pt>
                <c:pt idx="8">
                  <c:v>-1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0.35</c:v>
                </c:pt>
                <c:pt idx="14">
                  <c:v>0.4</c:v>
                </c:pt>
                <c:pt idx="15">
                  <c:v>0.45</c:v>
                </c:pt>
                <c:pt idx="16">
                  <c:v>0.55000000000000004</c:v>
                </c:pt>
              </c:numCache>
            </c:numRef>
          </c:cat>
          <c:val>
            <c:numRef>
              <c:f>Arkusz3!$B$2:$B$17</c:f>
              <c:numCache>
                <c:formatCode>General</c:formatCode>
                <c:ptCount val="16"/>
                <c:pt idx="0">
                  <c:v>-30.1</c:v>
                </c:pt>
                <c:pt idx="1">
                  <c:v>-29.3</c:v>
                </c:pt>
                <c:pt idx="2">
                  <c:v>-28.5</c:v>
                </c:pt>
                <c:pt idx="3">
                  <c:v>-28</c:v>
                </c:pt>
                <c:pt idx="4">
                  <c:v>-25.6</c:v>
                </c:pt>
                <c:pt idx="5">
                  <c:v>-22.3</c:v>
                </c:pt>
                <c:pt idx="6">
                  <c:v>-15.1</c:v>
                </c:pt>
                <c:pt idx="7">
                  <c:v>-10.4</c:v>
                </c:pt>
                <c:pt idx="8">
                  <c:v>0</c:v>
                </c:pt>
                <c:pt idx="9">
                  <c:v>0.41699999999999998</c:v>
                </c:pt>
                <c:pt idx="10">
                  <c:v>0.83299999999999996</c:v>
                </c:pt>
                <c:pt idx="11">
                  <c:v>1.667</c:v>
                </c:pt>
                <c:pt idx="12">
                  <c:v>2.5</c:v>
                </c:pt>
                <c:pt idx="13">
                  <c:v>6.6669999999999998</c:v>
                </c:pt>
                <c:pt idx="14">
                  <c:v>34.167000000000002</c:v>
                </c:pt>
                <c:pt idx="15">
                  <c:v>266.66699999999997</c:v>
                </c:pt>
              </c:numCache>
            </c:numRef>
          </c:val>
          <c:smooth val="1"/>
        </c:ser>
        <c:marker val="1"/>
        <c:axId val="65078016"/>
        <c:axId val="65080704"/>
      </c:lineChart>
      <c:catAx>
        <c:axId val="6507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U [V]</a:t>
                </a:r>
              </a:p>
            </c:rich>
          </c:tx>
          <c:layout>
            <c:manualLayout>
              <c:xMode val="edge"/>
              <c:yMode val="edge"/>
              <c:x val="0.92433306413621374"/>
              <c:y val="0.92597359735973594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65080704"/>
        <c:crosses val="autoZero"/>
        <c:auto val="1"/>
        <c:lblAlgn val="ctr"/>
        <c:lblOffset val="100"/>
      </c:catAx>
      <c:valAx>
        <c:axId val="650807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/>
                  <a:t>I [mA]</a:t>
                </a:r>
                <a:r>
                  <a:rPr lang="pl-PL"/>
                  <a:t> 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6507801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9197713195361276E-2"/>
          <c:y val="4.3539279438233922E-2"/>
          <c:w val="0.9008022868046387"/>
          <c:h val="0.93252927820618248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Eq val="1"/>
            <c:trendlineLbl>
              <c:layout>
                <c:manualLayout>
                  <c:x val="-0.29120013743734058"/>
                  <c:y val="0.1701527960003717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/>
                      <a:t>y = 114,0x - 258,3</a:t>
                    </a:r>
                    <a:endParaRPr lang="en-US" sz="1100"/>
                  </a:p>
                </c:rich>
              </c:tx>
              <c:numFmt formatCode="General" sourceLinked="0"/>
            </c:trendlineLbl>
          </c:trendline>
          <c:cat>
            <c:numRef>
              <c:f>Arkusz4!$B$1:$B$8</c:f>
              <c:numCache>
                <c:formatCode>General</c:formatCode>
                <c:ptCount val="8"/>
                <c:pt idx="0">
                  <c:v>2.06</c:v>
                </c:pt>
                <c:pt idx="1">
                  <c:v>4.1399999999999997</c:v>
                </c:pt>
                <c:pt idx="2">
                  <c:v>13.17</c:v>
                </c:pt>
                <c:pt idx="3">
                  <c:v>60</c:v>
                </c:pt>
                <c:pt idx="4">
                  <c:v>140</c:v>
                </c:pt>
                <c:pt idx="5">
                  <c:v>179.96</c:v>
                </c:pt>
                <c:pt idx="6">
                  <c:v>240.1</c:v>
                </c:pt>
                <c:pt idx="7">
                  <c:v>245.81</c:v>
                </c:pt>
              </c:numCache>
            </c:numRef>
          </c:cat>
          <c:val>
            <c:numRef>
              <c:f>Arkusz4!$A$1:$A$8</c:f>
              <c:numCache>
                <c:formatCode>General</c:formatCode>
                <c:ptCount val="8"/>
                <c:pt idx="0">
                  <c:v>3.7847050000000002</c:v>
                </c:pt>
                <c:pt idx="1">
                  <c:v>7.6973739999999999</c:v>
                </c:pt>
                <c:pt idx="2">
                  <c:v>23.525089999999999</c:v>
                </c:pt>
                <c:pt idx="3">
                  <c:v>96.050889999999995</c:v>
                </c:pt>
                <c:pt idx="4">
                  <c:v>216.91229999999999</c:v>
                </c:pt>
                <c:pt idx="5">
                  <c:v>300.9984</c:v>
                </c:pt>
                <c:pt idx="6">
                  <c:v>519.08240000000001</c:v>
                </c:pt>
                <c:pt idx="7">
                  <c:v>870.95659999999998</c:v>
                </c:pt>
              </c:numCache>
            </c:numRef>
          </c:val>
          <c:smooth val="1"/>
        </c:ser>
        <c:marker val="1"/>
        <c:axId val="73656576"/>
        <c:axId val="70909952"/>
      </c:lineChart>
      <c:catAx>
        <c:axId val="7365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I/U [</a:t>
                </a:r>
                <a:r>
                  <a:rPr lang="el-GR" sz="1100"/>
                  <a:t>Ω</a:t>
                </a:r>
                <a:r>
                  <a:rPr lang="pl-PL" sz="1100"/>
                  <a:t>]</a:t>
                </a:r>
              </a:p>
            </c:rich>
          </c:tx>
          <c:layout>
            <c:manualLayout>
              <c:xMode val="edge"/>
              <c:yMode val="edge"/>
              <c:x val="0.90525405562056205"/>
              <c:y val="0.75224026899846508"/>
            </c:manualLayout>
          </c:layout>
        </c:title>
        <c:numFmt formatCode="General" sourceLinked="1"/>
        <c:tickLblPos val="nextTo"/>
        <c:crossAx val="70909952"/>
        <c:crosses val="autoZero"/>
        <c:auto val="1"/>
        <c:lblAlgn val="ctr"/>
        <c:lblOffset val="100"/>
      </c:catAx>
      <c:valAx>
        <c:axId val="70909952"/>
        <c:scaling>
          <c:orientation val="minMax"/>
          <c:min val="-50"/>
        </c:scaling>
        <c:axPos val="l"/>
        <c:numFmt formatCode="General" sourceLinked="1"/>
        <c:tickLblPos val="nextTo"/>
        <c:crossAx val="7365657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</xdr:row>
      <xdr:rowOff>104775</xdr:rowOff>
    </xdr:from>
    <xdr:to>
      <xdr:col>11</xdr:col>
      <xdr:colOff>314325</xdr:colOff>
      <xdr:row>21</xdr:row>
      <xdr:rowOff>28575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66674</xdr:colOff>
      <xdr:row>1</xdr:row>
      <xdr:rowOff>76199</xdr:rowOff>
    </xdr:from>
    <xdr:to>
      <xdr:col>11</xdr:col>
      <xdr:colOff>542925</xdr:colOff>
      <xdr:row>20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G1" sqref="G1:G8"/>
    </sheetView>
  </sheetViews>
  <sheetFormatPr defaultRowHeight="14.25"/>
  <cols>
    <col min="3" max="3" width="9.375" bestFit="1" customWidth="1"/>
    <col min="4" max="4" width="12.25" bestFit="1" customWidth="1"/>
  </cols>
  <sheetData>
    <row r="1" spans="1:7" ht="16.5" thickBot="1">
      <c r="A1" s="1">
        <v>5.0000000000000001E-4</v>
      </c>
      <c r="B1">
        <v>1.2</v>
      </c>
      <c r="C1" s="3">
        <f>A1/$B$1</f>
        <v>4.1666666666666669E-4</v>
      </c>
      <c r="D1" s="4">
        <f>C1*1000</f>
        <v>0.41666666666666669</v>
      </c>
      <c r="F1" s="1">
        <v>0.41699999999999998</v>
      </c>
      <c r="G1" s="6">
        <f>F1/0.03</f>
        <v>13.9</v>
      </c>
    </row>
    <row r="2" spans="1:7" ht="16.5" thickBot="1">
      <c r="A2" s="2">
        <v>1E-3</v>
      </c>
      <c r="C2" s="3">
        <f t="shared" ref="C2:C8" si="0">A2/$B$1</f>
        <v>8.3333333333333339E-4</v>
      </c>
      <c r="D2" s="4">
        <f t="shared" ref="D2:D8" si="1">C2*1000</f>
        <v>0.83333333333333337</v>
      </c>
      <c r="F2" s="2">
        <v>0.83299999999999996</v>
      </c>
      <c r="G2" s="6">
        <f t="shared" ref="G2:G8" si="2">F2/0.03</f>
        <v>27.766666666666666</v>
      </c>
    </row>
    <row r="3" spans="1:7" ht="16.5" thickBot="1">
      <c r="A3" s="2">
        <v>2E-3</v>
      </c>
      <c r="C3" s="3">
        <f t="shared" si="0"/>
        <v>1.6666666666666668E-3</v>
      </c>
      <c r="D3" s="4">
        <f t="shared" si="1"/>
        <v>1.6666666666666667</v>
      </c>
      <c r="F3" s="2">
        <v>1.667</v>
      </c>
      <c r="G3" s="6">
        <f t="shared" si="2"/>
        <v>55.56666666666667</v>
      </c>
    </row>
    <row r="4" spans="1:7" ht="16.5" thickBot="1">
      <c r="A4" s="2">
        <v>3.0000000000000001E-3</v>
      </c>
      <c r="C4" s="3">
        <f t="shared" si="0"/>
        <v>2.5000000000000001E-3</v>
      </c>
      <c r="D4" s="4">
        <f t="shared" si="1"/>
        <v>2.5</v>
      </c>
      <c r="F4" s="2">
        <v>2.5</v>
      </c>
      <c r="G4" s="6">
        <f t="shared" si="2"/>
        <v>83.333333333333343</v>
      </c>
    </row>
    <row r="5" spans="1:7" ht="16.5" thickBot="1">
      <c r="A5" s="2">
        <v>8.0000000000000002E-3</v>
      </c>
      <c r="C5" s="3">
        <f t="shared" si="0"/>
        <v>6.6666666666666671E-3</v>
      </c>
      <c r="D5" s="4">
        <f t="shared" si="1"/>
        <v>6.666666666666667</v>
      </c>
      <c r="F5" s="2">
        <v>6.6669999999999998</v>
      </c>
      <c r="G5" s="6">
        <f t="shared" si="2"/>
        <v>222.23333333333335</v>
      </c>
    </row>
    <row r="6" spans="1:7" ht="16.5" thickBot="1">
      <c r="A6" s="2">
        <v>4.1000000000000002E-2</v>
      </c>
      <c r="C6" s="3">
        <f t="shared" si="0"/>
        <v>3.4166666666666672E-2</v>
      </c>
      <c r="D6" s="4">
        <f t="shared" si="1"/>
        <v>34.166666666666671</v>
      </c>
      <c r="F6" s="2">
        <v>34.167000000000002</v>
      </c>
      <c r="G6" s="6">
        <f t="shared" si="2"/>
        <v>1138.9000000000001</v>
      </c>
    </row>
    <row r="7" spans="1:7" ht="16.5" thickBot="1">
      <c r="A7" s="2">
        <v>0.14499999999999999</v>
      </c>
      <c r="C7" s="3">
        <f t="shared" si="0"/>
        <v>0.12083333333333333</v>
      </c>
      <c r="D7" s="4">
        <f t="shared" si="1"/>
        <v>120.83333333333333</v>
      </c>
      <c r="F7" s="2">
        <v>120.833</v>
      </c>
      <c r="G7" s="6">
        <f t="shared" si="2"/>
        <v>4027.7666666666669</v>
      </c>
    </row>
    <row r="8" spans="1:7" ht="16.5" thickBot="1">
      <c r="A8" s="2">
        <v>0.32</v>
      </c>
      <c r="C8" s="3">
        <f t="shared" si="0"/>
        <v>0.26666666666666666</v>
      </c>
      <c r="D8" s="4">
        <f t="shared" si="1"/>
        <v>266.66666666666669</v>
      </c>
      <c r="F8" s="2">
        <v>266.66699999999997</v>
      </c>
      <c r="G8" s="6">
        <f t="shared" si="2"/>
        <v>8888.9</v>
      </c>
    </row>
    <row r="9" spans="1:7">
      <c r="C9" s="3"/>
    </row>
    <row r="10" spans="1:7" ht="15" thickBot="1">
      <c r="C10" s="3"/>
    </row>
    <row r="11" spans="1:7" ht="16.5" thickBot="1">
      <c r="A11" s="1">
        <v>10.4</v>
      </c>
      <c r="B11">
        <v>10</v>
      </c>
      <c r="C11" s="5">
        <f>A11/$B$11</f>
        <v>1.04</v>
      </c>
    </row>
    <row r="12" spans="1:7" ht="16.5" thickBot="1">
      <c r="A12" s="2">
        <v>15.1</v>
      </c>
      <c r="C12" s="5">
        <f t="shared" ref="C12:C19" si="3">A12/$B$11</f>
        <v>1.51</v>
      </c>
    </row>
    <row r="13" spans="1:7" ht="16.5" thickBot="1">
      <c r="A13" s="2">
        <v>22.3</v>
      </c>
      <c r="C13" s="5">
        <f t="shared" si="3"/>
        <v>2.23</v>
      </c>
    </row>
    <row r="14" spans="1:7" ht="16.5" thickBot="1">
      <c r="A14" s="2">
        <v>25.6</v>
      </c>
      <c r="C14" s="5">
        <f t="shared" si="3"/>
        <v>2.56</v>
      </c>
    </row>
    <row r="15" spans="1:7" ht="16.5" thickBot="1">
      <c r="A15" s="2">
        <v>28</v>
      </c>
      <c r="C15" s="5">
        <f t="shared" si="3"/>
        <v>2.8</v>
      </c>
    </row>
    <row r="16" spans="1:7" ht="16.5" thickBot="1">
      <c r="A16" s="2">
        <v>28.5</v>
      </c>
      <c r="C16" s="5">
        <f t="shared" si="3"/>
        <v>2.85</v>
      </c>
    </row>
    <row r="17" spans="1:3" ht="16.5" thickBot="1">
      <c r="A17" s="2">
        <v>29.3</v>
      </c>
      <c r="C17" s="5">
        <f t="shared" si="3"/>
        <v>2.93</v>
      </c>
    </row>
    <row r="18" spans="1:3" ht="16.5" thickBot="1">
      <c r="A18" s="2">
        <v>30.1</v>
      </c>
      <c r="C18" s="5">
        <f t="shared" si="3"/>
        <v>3.0100000000000002</v>
      </c>
    </row>
    <row r="19" spans="1:3" ht="16.5" thickBot="1">
      <c r="A19" s="2">
        <v>32.5</v>
      </c>
      <c r="C19" s="5">
        <f t="shared" si="3"/>
        <v>3.25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D12" sqref="D12"/>
    </sheetView>
  </sheetViews>
  <sheetFormatPr defaultRowHeight="14.25"/>
  <sheetData>
    <row r="1" spans="1:5" ht="15" thickBot="1">
      <c r="A1" t="s">
        <v>0</v>
      </c>
      <c r="B1" t="s">
        <v>1</v>
      </c>
    </row>
    <row r="2" spans="1:5" ht="16.5" thickBot="1">
      <c r="A2" s="1">
        <v>0.41699999999999998</v>
      </c>
      <c r="B2" s="7">
        <v>13.9</v>
      </c>
      <c r="D2">
        <f>LN(B2)+1</f>
        <v>3.631888840136646</v>
      </c>
      <c r="E2">
        <f>(D2/A2)*100</f>
        <v>870.95655638768483</v>
      </c>
    </row>
    <row r="3" spans="1:5" ht="16.5" thickBot="1">
      <c r="A3" s="2">
        <v>0.83299999999999996</v>
      </c>
      <c r="B3" s="8">
        <v>27.77</v>
      </c>
      <c r="D3">
        <f t="shared" ref="D3:D9" si="0">LN(B3)+1</f>
        <v>4.3239563013187077</v>
      </c>
      <c r="E3">
        <f t="shared" ref="E3:E9" si="1">(D3/A3)*100</f>
        <v>519.08238911389049</v>
      </c>
    </row>
    <row r="4" spans="1:5" ht="16.5" thickBot="1">
      <c r="A4" s="2">
        <v>1.667</v>
      </c>
      <c r="B4" s="8">
        <v>55.57</v>
      </c>
      <c r="D4">
        <f t="shared" si="0"/>
        <v>5.0176434872918296</v>
      </c>
      <c r="E4">
        <f t="shared" si="1"/>
        <v>300.99840955559864</v>
      </c>
    </row>
    <row r="5" spans="1:5" ht="16.5" thickBot="1">
      <c r="A5" s="2">
        <v>2.5</v>
      </c>
      <c r="B5" s="8">
        <v>83.33</v>
      </c>
      <c r="D5">
        <f t="shared" si="0"/>
        <v>5.4228086283941153</v>
      </c>
      <c r="E5">
        <f t="shared" si="1"/>
        <v>216.91234513576464</v>
      </c>
    </row>
    <row r="6" spans="1:5" ht="16.5" thickBot="1">
      <c r="A6" s="2">
        <v>6.6669999999999998</v>
      </c>
      <c r="B6" s="8">
        <v>222.23</v>
      </c>
      <c r="D6">
        <f t="shared" si="0"/>
        <v>6.4037128815933775</v>
      </c>
      <c r="E6">
        <f t="shared" si="1"/>
        <v>96.050890679366702</v>
      </c>
    </row>
    <row r="7" spans="1:5" ht="16.5" thickBot="1">
      <c r="A7" s="2">
        <v>34.167000000000002</v>
      </c>
      <c r="B7" s="8">
        <v>1138.9000000000001</v>
      </c>
      <c r="D7">
        <f t="shared" si="0"/>
        <v>8.0378181632803063</v>
      </c>
      <c r="E7">
        <f t="shared" si="1"/>
        <v>23.525091940411233</v>
      </c>
    </row>
    <row r="8" spans="1:5" ht="16.5" thickBot="1">
      <c r="A8" s="2">
        <v>120.833</v>
      </c>
      <c r="B8" s="8">
        <v>4027.77</v>
      </c>
      <c r="D8">
        <f t="shared" si="0"/>
        <v>9.3009681519102543</v>
      </c>
      <c r="E8">
        <f t="shared" si="1"/>
        <v>7.6973741874407278</v>
      </c>
    </row>
    <row r="9" spans="1:5" ht="16.5" thickBot="1">
      <c r="A9" s="2">
        <v>266.66699999999997</v>
      </c>
      <c r="B9" s="8">
        <v>8888.9</v>
      </c>
      <c r="D9">
        <f t="shared" si="0"/>
        <v>10.092558586319019</v>
      </c>
      <c r="E9">
        <f t="shared" si="1"/>
        <v>3.784704738988709</v>
      </c>
    </row>
    <row r="11" spans="1:5" ht="15" thickBot="1"/>
    <row r="12" spans="1:5" ht="16.5" thickBot="1">
      <c r="A12" s="1">
        <v>0.1</v>
      </c>
      <c r="B12" s="9">
        <v>0.41699999999999998</v>
      </c>
      <c r="D12" s="6">
        <f>(A12/B12)*1000</f>
        <v>239.80815347721827</v>
      </c>
    </row>
    <row r="13" spans="1:5" ht="16.5" thickBot="1">
      <c r="A13" s="2">
        <v>0.2</v>
      </c>
      <c r="B13" s="10">
        <v>0.83299999999999996</v>
      </c>
      <c r="D13" s="6">
        <f t="shared" ref="D13:D19" si="2">(A13/B13)*1000</f>
        <v>240.09603841536617</v>
      </c>
    </row>
    <row r="14" spans="1:5" ht="16.5" thickBot="1">
      <c r="A14" s="2">
        <v>0.3</v>
      </c>
      <c r="B14" s="10">
        <v>1.667</v>
      </c>
      <c r="D14" s="6">
        <f t="shared" si="2"/>
        <v>179.9640071985603</v>
      </c>
    </row>
    <row r="15" spans="1:5" ht="16.5" thickBot="1">
      <c r="A15" s="2">
        <v>0.35</v>
      </c>
      <c r="B15" s="10">
        <v>2.5</v>
      </c>
      <c r="D15" s="6">
        <f t="shared" si="2"/>
        <v>139.99999999999997</v>
      </c>
    </row>
    <row r="16" spans="1:5" ht="16.5" thickBot="1">
      <c r="A16" s="2">
        <v>0.4</v>
      </c>
      <c r="B16" s="10">
        <v>6.6669999999999998</v>
      </c>
      <c r="D16" s="6">
        <f t="shared" si="2"/>
        <v>59.997000149992509</v>
      </c>
    </row>
    <row r="17" spans="1:4" ht="16.5" thickBot="1">
      <c r="A17" s="2">
        <v>0.45</v>
      </c>
      <c r="B17" s="10">
        <v>34.167000000000002</v>
      </c>
      <c r="D17" s="6">
        <f t="shared" si="2"/>
        <v>13.170603213627183</v>
      </c>
    </row>
    <row r="18" spans="1:4" ht="16.5" thickBot="1">
      <c r="A18" s="2">
        <v>0.5</v>
      </c>
      <c r="B18" s="10">
        <v>120.833</v>
      </c>
      <c r="D18" s="6">
        <f t="shared" si="2"/>
        <v>4.1379424494964123</v>
      </c>
    </row>
    <row r="19" spans="1:4" ht="16.5" thickBot="1">
      <c r="A19" s="2">
        <v>0.55000000000000004</v>
      </c>
      <c r="B19" s="10">
        <v>266.66699999999997</v>
      </c>
      <c r="D19" s="6">
        <f t="shared" si="2"/>
        <v>2.062497421878223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M12" sqref="M12"/>
    </sheetView>
  </sheetViews>
  <sheetFormatPr defaultRowHeight="14.25"/>
  <cols>
    <col min="1" max="16384" width="9" style="12"/>
  </cols>
  <sheetData>
    <row r="1" spans="1:6" ht="15.75">
      <c r="A1" s="11">
        <v>-16</v>
      </c>
      <c r="B1" s="11">
        <v>-32.5</v>
      </c>
    </row>
    <row r="2" spans="1:6" ht="15.75">
      <c r="A2" s="11">
        <v>-14</v>
      </c>
      <c r="B2" s="11">
        <v>-30.1</v>
      </c>
    </row>
    <row r="3" spans="1:6" ht="15.75">
      <c r="A3" s="11">
        <v>-12</v>
      </c>
      <c r="B3" s="11">
        <v>-29.3</v>
      </c>
    </row>
    <row r="4" spans="1:6" ht="15.75">
      <c r="A4" s="11">
        <v>-10</v>
      </c>
      <c r="B4" s="11">
        <v>-28.5</v>
      </c>
    </row>
    <row r="5" spans="1:6" ht="15.75">
      <c r="A5" s="11">
        <v>-8</v>
      </c>
      <c r="B5" s="11">
        <v>-28</v>
      </c>
    </row>
    <row r="6" spans="1:6" ht="15.75">
      <c r="A6" s="11">
        <v>-6</v>
      </c>
      <c r="B6" s="11">
        <v>-25.6</v>
      </c>
    </row>
    <row r="7" spans="1:6" ht="15.75">
      <c r="A7" s="11">
        <v>-4</v>
      </c>
      <c r="B7" s="11">
        <v>-22.3</v>
      </c>
      <c r="E7" s="11"/>
      <c r="F7" s="11"/>
    </row>
    <row r="8" spans="1:6" ht="15.75">
      <c r="A8" s="11">
        <v>-2</v>
      </c>
      <c r="B8" s="11">
        <v>-15.1</v>
      </c>
      <c r="E8" s="11"/>
      <c r="F8" s="11"/>
    </row>
    <row r="9" spans="1:6" ht="15.75">
      <c r="A9" s="11">
        <v>-1</v>
      </c>
      <c r="B9" s="11">
        <v>-10.4</v>
      </c>
      <c r="E9" s="11"/>
      <c r="F9" s="11"/>
    </row>
    <row r="10" spans="1:6" ht="15.75">
      <c r="A10" s="13">
        <v>0</v>
      </c>
      <c r="B10" s="13">
        <v>0</v>
      </c>
      <c r="E10" s="11"/>
      <c r="F10" s="11"/>
    </row>
    <row r="11" spans="1:6" ht="15.75">
      <c r="A11" s="11">
        <v>0.1</v>
      </c>
      <c r="B11" s="11">
        <v>0.41699999999999998</v>
      </c>
      <c r="E11" s="11"/>
      <c r="F11" s="11"/>
    </row>
    <row r="12" spans="1:6" ht="15.75">
      <c r="A12" s="11">
        <v>0.2</v>
      </c>
      <c r="B12" s="11">
        <v>0.83299999999999996</v>
      </c>
      <c r="E12" s="11"/>
      <c r="F12" s="11"/>
    </row>
    <row r="13" spans="1:6" ht="15.75">
      <c r="A13" s="11">
        <v>0.3</v>
      </c>
      <c r="B13" s="11">
        <v>1.667</v>
      </c>
      <c r="E13" s="11"/>
      <c r="F13" s="11"/>
    </row>
    <row r="14" spans="1:6" ht="15.75">
      <c r="A14" s="11">
        <v>0.35</v>
      </c>
      <c r="B14" s="11">
        <v>2.5</v>
      </c>
    </row>
    <row r="15" spans="1:6" ht="15.75">
      <c r="A15" s="11">
        <v>0.4</v>
      </c>
      <c r="B15" s="11">
        <v>6.6669999999999998</v>
      </c>
    </row>
    <row r="16" spans="1:6" ht="15.75">
      <c r="A16" s="11">
        <v>0.45</v>
      </c>
      <c r="B16" s="11">
        <v>34.167000000000002</v>
      </c>
    </row>
    <row r="17" spans="1:2" ht="15.75">
      <c r="A17" s="11">
        <v>0.55000000000000004</v>
      </c>
      <c r="B17" s="11">
        <v>266.66699999999997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M5" sqref="M5"/>
    </sheetView>
  </sheetViews>
  <sheetFormatPr defaultRowHeight="14.25"/>
  <cols>
    <col min="1" max="16384" width="9" style="12"/>
  </cols>
  <sheetData>
    <row r="1" spans="1:5" ht="15.75">
      <c r="A1" s="11">
        <v>3.7847050000000002</v>
      </c>
      <c r="B1" s="11">
        <v>2.06</v>
      </c>
    </row>
    <row r="2" spans="1:5" ht="15.75">
      <c r="A2" s="11">
        <v>7.6973739999999999</v>
      </c>
      <c r="B2" s="11">
        <v>4.1399999999999997</v>
      </c>
    </row>
    <row r="3" spans="1:5" ht="15.75">
      <c r="A3" s="11">
        <v>23.525089999999999</v>
      </c>
      <c r="B3" s="11">
        <v>13.17</v>
      </c>
    </row>
    <row r="4" spans="1:5" ht="15.75">
      <c r="A4" s="11">
        <v>96.050889999999995</v>
      </c>
      <c r="B4" s="11">
        <v>60</v>
      </c>
    </row>
    <row r="5" spans="1:5" ht="15.75">
      <c r="A5" s="11">
        <v>216.91229999999999</v>
      </c>
      <c r="B5" s="11">
        <v>140</v>
      </c>
    </row>
    <row r="6" spans="1:5" ht="15.75">
      <c r="A6" s="11">
        <v>300.9984</v>
      </c>
      <c r="B6" s="11">
        <v>179.96</v>
      </c>
    </row>
    <row r="7" spans="1:5" ht="15.75">
      <c r="A7" s="11">
        <v>519.08240000000001</v>
      </c>
      <c r="B7" s="11">
        <v>240.1</v>
      </c>
    </row>
    <row r="8" spans="1:5" ht="15.75">
      <c r="A8" s="11">
        <v>870.95659999999998</v>
      </c>
      <c r="B8" s="11">
        <v>245.81</v>
      </c>
    </row>
    <row r="9" spans="1:5" ht="15.75">
      <c r="D9" s="11"/>
      <c r="E9" s="11"/>
    </row>
    <row r="10" spans="1:5" ht="15.75">
      <c r="D10" s="11"/>
      <c r="E10" s="11"/>
    </row>
    <row r="11" spans="1:5" ht="15.75">
      <c r="D11" s="11"/>
      <c r="E11" s="11"/>
    </row>
    <row r="12" spans="1:5" ht="15.75">
      <c r="D12" s="11"/>
      <c r="E12" s="11"/>
    </row>
    <row r="13" spans="1:5" ht="15.75">
      <c r="D13" s="11"/>
      <c r="E13" s="11"/>
    </row>
    <row r="14" spans="1:5" ht="15.75">
      <c r="D14" s="11"/>
      <c r="E14" s="11"/>
    </row>
    <row r="15" spans="1:5" ht="15.75">
      <c r="D15" s="11"/>
      <c r="E15" s="11"/>
    </row>
    <row r="16" spans="1:5" ht="15.75">
      <c r="D16" s="11"/>
      <c r="E16" s="11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2007-05-09T07:47:54Z</dcterms:created>
  <dcterms:modified xsi:type="dcterms:W3CDTF">2007-05-10T18:02:24Z</dcterms:modified>
</cp:coreProperties>
</file>